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60" windowHeight="5490" firstSheet="14" activeTab="18"/>
  </bookViews>
  <sheets>
    <sheet name="Forma 2 SUV" sheetId="1" r:id="rId1"/>
    <sheet name="Forma 2 SB SUV" sheetId="2" r:id="rId2"/>
    <sheet name="Forma 2 SB 1.1.1.14" sheetId="4" r:id="rId3"/>
    <sheet name="Forma 2 SB 1.1.1.14_1" sheetId="5" r:id="rId4"/>
    <sheet name="Forma 2 SB 1.1.1.14_2" sheetId="6" r:id="rId5"/>
    <sheet name="Forma 2 SB 1.4.4.28" sheetId="7" r:id="rId6"/>
    <sheet name="Forma 2 LK" sheetId="8" r:id="rId7"/>
    <sheet name="Forma 2 ML" sheetId="9" r:id="rId8"/>
    <sheet name="Forma 2 ML Covid" sheetId="10" r:id="rId9"/>
    <sheet name="Forma 2 VBD Covid" sheetId="11" r:id="rId10"/>
    <sheet name="Forma 2 S" sheetId="12" r:id="rId11"/>
    <sheet name="9 priedas" sheetId="13" r:id="rId12"/>
    <sheet name="Pažyma prie 9 priedo" sheetId="14" r:id="rId13"/>
    <sheet name="Sukauptų FS pažyma" sheetId="15" r:id="rId14"/>
    <sheet name="Gautų FS pažyma SUV" sheetId="16" r:id="rId15"/>
    <sheet name="Gautų FS pažyma" sheetId="18" r:id="rId16"/>
    <sheet name="Forma S7" sheetId="19" r:id="rId17"/>
    <sheet name="Pažyma apie pajamas" sheetId="20" r:id="rId18"/>
    <sheet name="Forma B-2" sheetId="21" r:id="rId19"/>
    <sheet name="Tikslinės lėšos" sheetId="22" r:id="rId20"/>
  </sheets>
  <calcPr calcId="144525"/>
</workbook>
</file>

<file path=xl/calcChain.xml><?xml version="1.0" encoding="utf-8"?>
<calcChain xmlns="http://schemas.openxmlformats.org/spreadsheetml/2006/main">
  <c r="D21" i="22" l="1"/>
  <c r="C21" i="22"/>
  <c r="B21" i="22"/>
  <c r="E19" i="22"/>
  <c r="E18" i="22"/>
  <c r="E17" i="22"/>
  <c r="E16" i="22"/>
  <c r="E15" i="22"/>
  <c r="E21" i="22" s="1"/>
  <c r="R39" i="21" l="1"/>
  <c r="Q39" i="21"/>
  <c r="P39" i="21"/>
  <c r="O39" i="21"/>
  <c r="N39" i="21"/>
  <c r="M39" i="21"/>
  <c r="S39" i="21" s="1"/>
  <c r="K39" i="21"/>
  <c r="J39" i="21"/>
  <c r="I39" i="21"/>
  <c r="H39" i="21"/>
  <c r="L39" i="21" s="1"/>
  <c r="G39" i="21"/>
  <c r="F39" i="21"/>
  <c r="E39" i="21"/>
  <c r="D39" i="21"/>
  <c r="C39" i="21"/>
  <c r="B39" i="21"/>
  <c r="R38" i="21"/>
  <c r="Q38" i="21"/>
  <c r="P38" i="21"/>
  <c r="O38" i="21"/>
  <c r="N38" i="21"/>
  <c r="M38" i="21"/>
  <c r="S38" i="21" s="1"/>
  <c r="K38" i="21"/>
  <c r="J38" i="21"/>
  <c r="I38" i="21"/>
  <c r="H38" i="21"/>
  <c r="L38" i="21" s="1"/>
  <c r="G38" i="21"/>
  <c r="F38" i="21"/>
  <c r="E38" i="21"/>
  <c r="D38" i="21"/>
  <c r="C38" i="21"/>
  <c r="B38" i="21"/>
  <c r="R37" i="21"/>
  <c r="Q37" i="21"/>
  <c r="P37" i="21"/>
  <c r="O37" i="21"/>
  <c r="N37" i="21"/>
  <c r="M37" i="21"/>
  <c r="S37" i="21" s="1"/>
  <c r="K37" i="21"/>
  <c r="J37" i="21"/>
  <c r="I37" i="21"/>
  <c r="H37" i="21"/>
  <c r="L37" i="21" s="1"/>
  <c r="G37" i="21"/>
  <c r="F37" i="21"/>
  <c r="E37" i="21"/>
  <c r="D37" i="21"/>
  <c r="C37" i="21"/>
  <c r="B37" i="21"/>
  <c r="R36" i="21"/>
  <c r="Q36" i="21"/>
  <c r="P36" i="21"/>
  <c r="O36" i="21"/>
  <c r="S36" i="21" s="1"/>
  <c r="N36" i="21"/>
  <c r="M36" i="21"/>
  <c r="K36" i="21"/>
  <c r="J36" i="21"/>
  <c r="I36" i="21"/>
  <c r="H36" i="21"/>
  <c r="L36" i="21" s="1"/>
  <c r="G36" i="21"/>
  <c r="F36" i="21"/>
  <c r="E36" i="21"/>
  <c r="D36" i="21"/>
  <c r="C36" i="21"/>
  <c r="B36" i="21"/>
  <c r="R35" i="21"/>
  <c r="Q35" i="21"/>
  <c r="P35" i="21"/>
  <c r="O35" i="21"/>
  <c r="N35" i="21"/>
  <c r="M35" i="21"/>
  <c r="S35" i="21" s="1"/>
  <c r="K35" i="21"/>
  <c r="J35" i="21"/>
  <c r="I35" i="21"/>
  <c r="H35" i="21"/>
  <c r="L35" i="21" s="1"/>
  <c r="G35" i="21"/>
  <c r="F35" i="21"/>
  <c r="E35" i="21"/>
  <c r="D35" i="21"/>
  <c r="C35" i="21"/>
  <c r="B35" i="21"/>
  <c r="R34" i="21"/>
  <c r="Q34" i="21"/>
  <c r="P34" i="21"/>
  <c r="O34" i="21"/>
  <c r="S34" i="21" s="1"/>
  <c r="N34" i="21"/>
  <c r="M34" i="21"/>
  <c r="K34" i="21"/>
  <c r="J34" i="21"/>
  <c r="I34" i="21"/>
  <c r="H34" i="21"/>
  <c r="L34" i="21" s="1"/>
  <c r="G34" i="21"/>
  <c r="F34" i="21"/>
  <c r="E34" i="21"/>
  <c r="D34" i="21"/>
  <c r="C34" i="21"/>
  <c r="B34" i="21"/>
  <c r="S33" i="21"/>
  <c r="L33" i="21"/>
  <c r="S32" i="21"/>
  <c r="L32" i="21"/>
  <c r="S31" i="21"/>
  <c r="L31" i="21"/>
  <c r="S30" i="21"/>
  <c r="L30" i="21"/>
  <c r="S29" i="21"/>
  <c r="L29" i="21"/>
  <c r="S28" i="21"/>
  <c r="L28" i="21"/>
  <c r="S27" i="21"/>
  <c r="L27" i="21"/>
  <c r="S26" i="21"/>
  <c r="L26" i="21"/>
  <c r="S25" i="21"/>
  <c r="L25" i="21"/>
  <c r="S24" i="21"/>
  <c r="L24" i="21"/>
  <c r="S23" i="21"/>
  <c r="L23" i="21"/>
  <c r="S22" i="21"/>
  <c r="L22" i="21"/>
  <c r="S21" i="21"/>
  <c r="L21" i="21"/>
  <c r="S20" i="21"/>
  <c r="L20" i="21"/>
  <c r="L27" i="20" l="1"/>
  <c r="J27" i="20"/>
  <c r="H27" i="20"/>
  <c r="F27" i="20"/>
  <c r="E27" i="20"/>
  <c r="N26" i="20"/>
  <c r="N25" i="20"/>
  <c r="N24" i="20"/>
  <c r="N23" i="20"/>
  <c r="N22" i="20"/>
  <c r="N29" i="20" s="1"/>
  <c r="G27" i="19"/>
  <c r="F27" i="19"/>
  <c r="E27" i="19"/>
  <c r="D27" i="19"/>
  <c r="H27" i="19" s="1"/>
  <c r="H22" i="19"/>
  <c r="H32" i="18"/>
  <c r="H30" i="18"/>
  <c r="H28" i="18"/>
  <c r="H24" i="18"/>
  <c r="H22" i="18"/>
  <c r="H20" i="18"/>
  <c r="H30" i="16"/>
  <c r="H28" i="16"/>
  <c r="H24" i="16"/>
  <c r="H22" i="16"/>
  <c r="H20" i="16"/>
  <c r="H25" i="15"/>
  <c r="H20" i="15"/>
  <c r="K82" i="13" l="1"/>
  <c r="J82" i="13"/>
  <c r="J81" i="13" s="1"/>
  <c r="I82" i="13"/>
  <c r="K81" i="13"/>
  <c r="I81" i="13"/>
  <c r="K75" i="13"/>
  <c r="J75" i="13"/>
  <c r="J74" i="13" s="1"/>
  <c r="I75" i="13"/>
  <c r="K74" i="13"/>
  <c r="I74" i="13"/>
  <c r="K69" i="13"/>
  <c r="J69" i="13"/>
  <c r="I69" i="13"/>
  <c r="K66" i="13"/>
  <c r="K65" i="13" s="1"/>
  <c r="J66" i="13"/>
  <c r="I66" i="13"/>
  <c r="I65" i="13" s="1"/>
  <c r="J65" i="13"/>
  <c r="K59" i="13"/>
  <c r="J59" i="13"/>
  <c r="I59" i="13"/>
  <c r="K54" i="13"/>
  <c r="J54" i="13"/>
  <c r="I54" i="13"/>
  <c r="K51" i="13"/>
  <c r="J51" i="13"/>
  <c r="I51" i="13"/>
  <c r="K48" i="13"/>
  <c r="J48" i="13"/>
  <c r="J47" i="13" s="1"/>
  <c r="I48" i="13"/>
  <c r="K47" i="13"/>
  <c r="I47" i="13"/>
  <c r="K43" i="13"/>
  <c r="J43" i="13"/>
  <c r="J42" i="13" s="1"/>
  <c r="I43" i="13"/>
  <c r="K42" i="13"/>
  <c r="I42" i="13"/>
  <c r="K39" i="13"/>
  <c r="J39" i="13"/>
  <c r="I39" i="13"/>
  <c r="K37" i="13"/>
  <c r="J37" i="13"/>
  <c r="I37" i="13"/>
  <c r="K32" i="13"/>
  <c r="J32" i="13"/>
  <c r="J31" i="13" s="1"/>
  <c r="I32" i="13"/>
  <c r="K31" i="13"/>
  <c r="K30" i="13" s="1"/>
  <c r="K90" i="13" s="1"/>
  <c r="I31" i="13"/>
  <c r="I30" i="13" s="1"/>
  <c r="I90" i="13" s="1"/>
  <c r="C39" i="14"/>
  <c r="C38" i="14"/>
  <c r="C37" i="14"/>
  <c r="C36" i="14"/>
  <c r="C35" i="14"/>
  <c r="C34" i="14"/>
  <c r="C33" i="14"/>
  <c r="C32" i="14"/>
  <c r="H30" i="14"/>
  <c r="G30" i="14"/>
  <c r="F30" i="14"/>
  <c r="F23" i="14" s="1"/>
  <c r="F40" i="14" s="1"/>
  <c r="E30" i="14"/>
  <c r="E23" i="14" s="1"/>
  <c r="E40" i="14" s="1"/>
  <c r="D30" i="14"/>
  <c r="D23" i="14" s="1"/>
  <c r="D40" i="14" s="1"/>
  <c r="C29" i="14"/>
  <c r="C28" i="14"/>
  <c r="C27" i="14"/>
  <c r="C26" i="14"/>
  <c r="C25" i="14"/>
  <c r="C24" i="14"/>
  <c r="H23" i="14"/>
  <c r="H40" i="14" s="1"/>
  <c r="G23" i="14"/>
  <c r="G40" i="14" s="1"/>
  <c r="C22" i="14"/>
  <c r="C21" i="14"/>
  <c r="C19" i="14"/>
  <c r="J30" i="13" l="1"/>
  <c r="J90" i="13" s="1"/>
  <c r="C30" i="14"/>
  <c r="C40" i="14"/>
  <c r="C23" i="14"/>
  <c r="L361" i="12"/>
  <c r="K361" i="12"/>
  <c r="J361" i="12"/>
  <c r="I361" i="12"/>
  <c r="L360" i="12"/>
  <c r="K360" i="12"/>
  <c r="J360" i="12"/>
  <c r="I360" i="12"/>
  <c r="L358" i="12"/>
  <c r="K358" i="12"/>
  <c r="J358" i="12"/>
  <c r="I358" i="12"/>
  <c r="L357" i="12"/>
  <c r="K357" i="12"/>
  <c r="J357" i="12"/>
  <c r="I357" i="12"/>
  <c r="L355" i="12"/>
  <c r="K355" i="12"/>
  <c r="J355" i="12"/>
  <c r="I355" i="12"/>
  <c r="L354" i="12"/>
  <c r="K354" i="12"/>
  <c r="J354" i="12"/>
  <c r="I354" i="12"/>
  <c r="L351" i="12"/>
  <c r="K351" i="12"/>
  <c r="J351" i="12"/>
  <c r="I351" i="12"/>
  <c r="L350" i="12"/>
  <c r="K350" i="12"/>
  <c r="J350" i="12"/>
  <c r="I350" i="12"/>
  <c r="L347" i="12"/>
  <c r="K347" i="12"/>
  <c r="J347" i="12"/>
  <c r="I347" i="12"/>
  <c r="L346" i="12"/>
  <c r="K346" i="12"/>
  <c r="J346" i="12"/>
  <c r="I346" i="12"/>
  <c r="L343" i="12"/>
  <c r="K343" i="12"/>
  <c r="J343" i="12"/>
  <c r="I343" i="12"/>
  <c r="L342" i="12"/>
  <c r="K342" i="12"/>
  <c r="J342" i="12"/>
  <c r="I342" i="12"/>
  <c r="L339" i="12"/>
  <c r="K339" i="12"/>
  <c r="J339" i="12"/>
  <c r="I339" i="12"/>
  <c r="L336" i="12"/>
  <c r="K336" i="12"/>
  <c r="J336" i="12"/>
  <c r="I336" i="12"/>
  <c r="P334" i="12"/>
  <c r="O334" i="12"/>
  <c r="N334" i="12"/>
  <c r="M334" i="12"/>
  <c r="L334" i="12"/>
  <c r="K334" i="12"/>
  <c r="J334" i="12"/>
  <c r="I334" i="12"/>
  <c r="L333" i="12"/>
  <c r="K333" i="12"/>
  <c r="J333" i="12"/>
  <c r="I333" i="12"/>
  <c r="L332" i="12"/>
  <c r="K332" i="12"/>
  <c r="J332" i="12"/>
  <c r="I332" i="12"/>
  <c r="L329" i="12"/>
  <c r="K329" i="12"/>
  <c r="J329" i="12"/>
  <c r="I329" i="12"/>
  <c r="L328" i="12"/>
  <c r="K328" i="12"/>
  <c r="J328" i="12"/>
  <c r="I328" i="12"/>
  <c r="L326" i="12"/>
  <c r="K326" i="12"/>
  <c r="J326" i="12"/>
  <c r="I326" i="12"/>
  <c r="L325" i="12"/>
  <c r="K325" i="12"/>
  <c r="J325" i="12"/>
  <c r="I325" i="12"/>
  <c r="L323" i="12"/>
  <c r="K323" i="12"/>
  <c r="J323" i="12"/>
  <c r="I323" i="12"/>
  <c r="L322" i="12"/>
  <c r="K322" i="12"/>
  <c r="J322" i="12"/>
  <c r="I322" i="12"/>
  <c r="L319" i="12"/>
  <c r="K319" i="12"/>
  <c r="J319" i="12"/>
  <c r="I319" i="12"/>
  <c r="L318" i="12"/>
  <c r="K318" i="12"/>
  <c r="J318" i="12"/>
  <c r="I318" i="12"/>
  <c r="L315" i="12"/>
  <c r="K315" i="12"/>
  <c r="J315" i="12"/>
  <c r="I315" i="12"/>
  <c r="L314" i="12"/>
  <c r="K314" i="12"/>
  <c r="J314" i="12"/>
  <c r="I314" i="12"/>
  <c r="L311" i="12"/>
  <c r="K311" i="12"/>
  <c r="J311" i="12"/>
  <c r="I311" i="12"/>
  <c r="L310" i="12"/>
  <c r="K310" i="12"/>
  <c r="J310" i="12"/>
  <c r="I310" i="12"/>
  <c r="L307" i="12"/>
  <c r="K307" i="12"/>
  <c r="J307" i="12"/>
  <c r="I307" i="12"/>
  <c r="L304" i="12"/>
  <c r="K304" i="12"/>
  <c r="J304" i="12"/>
  <c r="I304" i="12"/>
  <c r="L302" i="12"/>
  <c r="K302" i="12"/>
  <c r="J302" i="12"/>
  <c r="I302" i="12"/>
  <c r="L301" i="12"/>
  <c r="K301" i="12"/>
  <c r="J301" i="12"/>
  <c r="I301" i="12"/>
  <c r="L300" i="12"/>
  <c r="K300" i="12"/>
  <c r="J300" i="12"/>
  <c r="I300" i="12"/>
  <c r="L299" i="12"/>
  <c r="K299" i="12"/>
  <c r="J299" i="12"/>
  <c r="I299" i="12"/>
  <c r="L296" i="12"/>
  <c r="K296" i="12"/>
  <c r="J296" i="12"/>
  <c r="I296" i="12"/>
  <c r="L295" i="12"/>
  <c r="K295" i="12"/>
  <c r="J295" i="12"/>
  <c r="I295" i="12"/>
  <c r="L293" i="12"/>
  <c r="K293" i="12"/>
  <c r="J293" i="12"/>
  <c r="I293" i="12"/>
  <c r="L292" i="12"/>
  <c r="K292" i="12"/>
  <c r="J292" i="12"/>
  <c r="I292" i="12"/>
  <c r="L290" i="12"/>
  <c r="K290" i="12"/>
  <c r="J290" i="12"/>
  <c r="I290" i="12"/>
  <c r="L289" i="12"/>
  <c r="K289" i="12"/>
  <c r="J289" i="12"/>
  <c r="I289" i="12"/>
  <c r="L286" i="12"/>
  <c r="K286" i="12"/>
  <c r="J286" i="12"/>
  <c r="I286" i="12"/>
  <c r="L285" i="12"/>
  <c r="K285" i="12"/>
  <c r="J285" i="12"/>
  <c r="I285" i="12"/>
  <c r="L282" i="12"/>
  <c r="K282" i="12"/>
  <c r="J282" i="12"/>
  <c r="I282" i="12"/>
  <c r="L281" i="12"/>
  <c r="K281" i="12"/>
  <c r="J281" i="12"/>
  <c r="I281" i="12"/>
  <c r="L278" i="12"/>
  <c r="K278" i="12"/>
  <c r="J278" i="12"/>
  <c r="I278" i="12"/>
  <c r="L277" i="12"/>
  <c r="K277" i="12"/>
  <c r="J277" i="12"/>
  <c r="I277" i="12"/>
  <c r="L274" i="12"/>
  <c r="K274" i="12"/>
  <c r="J274" i="12"/>
  <c r="I274" i="12"/>
  <c r="L271" i="12"/>
  <c r="K271" i="12"/>
  <c r="J271" i="12"/>
  <c r="I271" i="12"/>
  <c r="L269" i="12"/>
  <c r="K269" i="12"/>
  <c r="J269" i="12"/>
  <c r="I269" i="12"/>
  <c r="L268" i="12"/>
  <c r="K268" i="12"/>
  <c r="J268" i="12"/>
  <c r="I268" i="12"/>
  <c r="L267" i="12"/>
  <c r="K267" i="12"/>
  <c r="J267" i="12"/>
  <c r="I267" i="12"/>
  <c r="L264" i="12"/>
  <c r="K264" i="12"/>
  <c r="J264" i="12"/>
  <c r="I264" i="12"/>
  <c r="L263" i="12"/>
  <c r="K263" i="12"/>
  <c r="J263" i="12"/>
  <c r="I263" i="12"/>
  <c r="L261" i="12"/>
  <c r="K261" i="12"/>
  <c r="J261" i="12"/>
  <c r="I261" i="12"/>
  <c r="L260" i="12"/>
  <c r="K260" i="12"/>
  <c r="J260" i="12"/>
  <c r="I260" i="12"/>
  <c r="L258" i="12"/>
  <c r="K258" i="12"/>
  <c r="J258" i="12"/>
  <c r="I258" i="12"/>
  <c r="L257" i="12"/>
  <c r="K257" i="12"/>
  <c r="J257" i="12"/>
  <c r="I257" i="12"/>
  <c r="L254" i="12"/>
  <c r="K254" i="12"/>
  <c r="J254" i="12"/>
  <c r="I254" i="12"/>
  <c r="L253" i="12"/>
  <c r="K253" i="12"/>
  <c r="J253" i="12"/>
  <c r="I253" i="12"/>
  <c r="L250" i="12"/>
  <c r="K250" i="12"/>
  <c r="J250" i="12"/>
  <c r="I250" i="12"/>
  <c r="L249" i="12"/>
  <c r="K249" i="12"/>
  <c r="J249" i="12"/>
  <c r="I249" i="12"/>
  <c r="L246" i="12"/>
  <c r="K246" i="12"/>
  <c r="J246" i="12"/>
  <c r="I246" i="12"/>
  <c r="L245" i="12"/>
  <c r="K245" i="12"/>
  <c r="J245" i="12"/>
  <c r="I245" i="12"/>
  <c r="L242" i="12"/>
  <c r="K242" i="12"/>
  <c r="J242" i="12"/>
  <c r="I242" i="12"/>
  <c r="L239" i="12"/>
  <c r="K239" i="12"/>
  <c r="J239" i="12"/>
  <c r="I239" i="12"/>
  <c r="L237" i="12"/>
  <c r="K237" i="12"/>
  <c r="J237" i="12"/>
  <c r="I237" i="12"/>
  <c r="L236" i="12"/>
  <c r="K236" i="12"/>
  <c r="J236" i="12"/>
  <c r="I236" i="12"/>
  <c r="L235" i="12"/>
  <c r="K235" i="12"/>
  <c r="J235" i="12"/>
  <c r="I235" i="12"/>
  <c r="L234" i="12"/>
  <c r="K234" i="12"/>
  <c r="J234" i="12"/>
  <c r="I234" i="12"/>
  <c r="L230" i="12"/>
  <c r="K230" i="12"/>
  <c r="J230" i="12"/>
  <c r="I230" i="12"/>
  <c r="L229" i="12"/>
  <c r="K229" i="12"/>
  <c r="J229" i="12"/>
  <c r="I229" i="12"/>
  <c r="L228" i="12"/>
  <c r="K228" i="12"/>
  <c r="J228" i="12"/>
  <c r="I228" i="12"/>
  <c r="L226" i="12"/>
  <c r="K226" i="12"/>
  <c r="J226" i="12"/>
  <c r="I226" i="12"/>
  <c r="L225" i="12"/>
  <c r="K225" i="12"/>
  <c r="J225" i="12"/>
  <c r="I225" i="12"/>
  <c r="L224" i="12"/>
  <c r="K224" i="12"/>
  <c r="J224" i="12"/>
  <c r="I224" i="12"/>
  <c r="P217" i="12"/>
  <c r="O217" i="12"/>
  <c r="N217" i="12"/>
  <c r="M217" i="12"/>
  <c r="L217" i="12"/>
  <c r="K217" i="12"/>
  <c r="J217" i="12"/>
  <c r="I217" i="12"/>
  <c r="L216" i="12"/>
  <c r="K216" i="12"/>
  <c r="J216" i="12"/>
  <c r="I216" i="12"/>
  <c r="L214" i="12"/>
  <c r="K214" i="12"/>
  <c r="J214" i="12"/>
  <c r="I214" i="12"/>
  <c r="L213" i="12"/>
  <c r="K213" i="12"/>
  <c r="J213" i="12"/>
  <c r="I213" i="12"/>
  <c r="L212" i="12"/>
  <c r="K212" i="12"/>
  <c r="J212" i="12"/>
  <c r="I212" i="12"/>
  <c r="L207" i="12"/>
  <c r="K207" i="12"/>
  <c r="J207" i="12"/>
  <c r="I207" i="12"/>
  <c r="L206" i="12"/>
  <c r="K206" i="12"/>
  <c r="J206" i="12"/>
  <c r="I206" i="12"/>
  <c r="L205" i="12"/>
  <c r="K205" i="12"/>
  <c r="J205" i="12"/>
  <c r="I205" i="12"/>
  <c r="L203" i="12"/>
  <c r="K203" i="12"/>
  <c r="J203" i="12"/>
  <c r="I203" i="12"/>
  <c r="L202" i="12"/>
  <c r="K202" i="12"/>
  <c r="J202" i="12"/>
  <c r="I202" i="12"/>
  <c r="L198" i="12"/>
  <c r="K198" i="12"/>
  <c r="J198" i="12"/>
  <c r="I198" i="12"/>
  <c r="L197" i="12"/>
  <c r="K197" i="12"/>
  <c r="J197" i="12"/>
  <c r="I197" i="12"/>
  <c r="L192" i="12"/>
  <c r="K192" i="12"/>
  <c r="J192" i="12"/>
  <c r="I192" i="12"/>
  <c r="L191" i="12"/>
  <c r="K191" i="12"/>
  <c r="J191" i="12"/>
  <c r="I191" i="12"/>
  <c r="L187" i="12"/>
  <c r="K187" i="12"/>
  <c r="J187" i="12"/>
  <c r="I187" i="12"/>
  <c r="L186" i="12"/>
  <c r="K186" i="12"/>
  <c r="J186" i="12"/>
  <c r="I186" i="12"/>
  <c r="L184" i="12"/>
  <c r="K184" i="12"/>
  <c r="J184" i="12"/>
  <c r="I184" i="12"/>
  <c r="L183" i="12"/>
  <c r="K183" i="12"/>
  <c r="J183" i="12"/>
  <c r="I183" i="12"/>
  <c r="L182" i="12"/>
  <c r="K182" i="12"/>
  <c r="J182" i="12"/>
  <c r="I182" i="12"/>
  <c r="L181" i="12"/>
  <c r="K181" i="12"/>
  <c r="J181" i="12"/>
  <c r="I181" i="12"/>
  <c r="L180" i="12"/>
  <c r="K180" i="12"/>
  <c r="J180" i="12"/>
  <c r="I180" i="12"/>
  <c r="L176" i="12"/>
  <c r="K176" i="12"/>
  <c r="J176" i="12"/>
  <c r="I176" i="12"/>
  <c r="L175" i="12"/>
  <c r="K175" i="12"/>
  <c r="J175" i="12"/>
  <c r="I175" i="12"/>
  <c r="L171" i="12"/>
  <c r="K171" i="12"/>
  <c r="J171" i="12"/>
  <c r="I171" i="12"/>
  <c r="L170" i="12"/>
  <c r="K170" i="12"/>
  <c r="J170" i="12"/>
  <c r="I170" i="12"/>
  <c r="L169" i="12"/>
  <c r="K169" i="12"/>
  <c r="J169" i="12"/>
  <c r="I169" i="12"/>
  <c r="L167" i="12"/>
  <c r="K167" i="12"/>
  <c r="J167" i="12"/>
  <c r="I167" i="12"/>
  <c r="L166" i="12"/>
  <c r="K166" i="12"/>
  <c r="J166" i="12"/>
  <c r="I166" i="12"/>
  <c r="L165" i="12"/>
  <c r="K165" i="12"/>
  <c r="J165" i="12"/>
  <c r="I165" i="12"/>
  <c r="L164" i="12"/>
  <c r="K164" i="12"/>
  <c r="J164" i="12"/>
  <c r="I164" i="12"/>
  <c r="L162" i="12"/>
  <c r="K162" i="12"/>
  <c r="J162" i="12"/>
  <c r="I162" i="12"/>
  <c r="L161" i="12"/>
  <c r="K161" i="12"/>
  <c r="J161" i="12"/>
  <c r="I161" i="12"/>
  <c r="L157" i="12"/>
  <c r="K157" i="12"/>
  <c r="J157" i="12"/>
  <c r="I157" i="12"/>
  <c r="L156" i="12"/>
  <c r="K156" i="12"/>
  <c r="J156" i="12"/>
  <c r="I156" i="12"/>
  <c r="L155" i="12"/>
  <c r="K155" i="12"/>
  <c r="J155" i="12"/>
  <c r="I155" i="12"/>
  <c r="L154" i="12"/>
  <c r="K154" i="12"/>
  <c r="J154" i="12"/>
  <c r="I154" i="12"/>
  <c r="L151" i="12"/>
  <c r="K151" i="12"/>
  <c r="J151" i="12"/>
  <c r="I151" i="12"/>
  <c r="L150" i="12"/>
  <c r="K150" i="12"/>
  <c r="J150" i="12"/>
  <c r="I150" i="12"/>
  <c r="L149" i="12"/>
  <c r="K149" i="12"/>
  <c r="J149" i="12"/>
  <c r="I149" i="12"/>
  <c r="L147" i="12"/>
  <c r="K147" i="12"/>
  <c r="J147" i="12"/>
  <c r="I147" i="12"/>
  <c r="L146" i="12"/>
  <c r="K146" i="12"/>
  <c r="J146" i="12"/>
  <c r="I146" i="12"/>
  <c r="L143" i="12"/>
  <c r="K143" i="12"/>
  <c r="J143" i="12"/>
  <c r="I143" i="12"/>
  <c r="L142" i="12"/>
  <c r="K142" i="12"/>
  <c r="J142" i="12"/>
  <c r="I142" i="12"/>
  <c r="L141" i="12"/>
  <c r="K141" i="12"/>
  <c r="J141" i="12"/>
  <c r="I141" i="12"/>
  <c r="L138" i="12"/>
  <c r="K138" i="12"/>
  <c r="J138" i="12"/>
  <c r="I138" i="12"/>
  <c r="L137" i="12"/>
  <c r="K137" i="12"/>
  <c r="J137" i="12"/>
  <c r="I137" i="12"/>
  <c r="L136" i="12"/>
  <c r="K136" i="12"/>
  <c r="J136" i="12"/>
  <c r="I136" i="12"/>
  <c r="L135" i="12"/>
  <c r="K135" i="12"/>
  <c r="J135" i="12"/>
  <c r="I135" i="12"/>
  <c r="L133" i="12"/>
  <c r="K133" i="12"/>
  <c r="J133" i="12"/>
  <c r="I133" i="12"/>
  <c r="L132" i="12"/>
  <c r="K132" i="12"/>
  <c r="J132" i="12"/>
  <c r="I132" i="12"/>
  <c r="L131" i="12"/>
  <c r="K131" i="12"/>
  <c r="J131" i="12"/>
  <c r="I131" i="12"/>
  <c r="L129" i="12"/>
  <c r="K129" i="12"/>
  <c r="J129" i="12"/>
  <c r="I129" i="12"/>
  <c r="L128" i="12"/>
  <c r="K128" i="12"/>
  <c r="J128" i="12"/>
  <c r="I128" i="12"/>
  <c r="L127" i="12"/>
  <c r="K127" i="12"/>
  <c r="J127" i="12"/>
  <c r="I127" i="12"/>
  <c r="L125" i="12"/>
  <c r="K125" i="12"/>
  <c r="J125" i="12"/>
  <c r="I125" i="12"/>
  <c r="L124" i="12"/>
  <c r="K124" i="12"/>
  <c r="J124" i="12"/>
  <c r="I124" i="12"/>
  <c r="L123" i="12"/>
  <c r="K123" i="12"/>
  <c r="J123" i="12"/>
  <c r="I123" i="12"/>
  <c r="L121" i="12"/>
  <c r="K121" i="12"/>
  <c r="J121" i="12"/>
  <c r="I121" i="12"/>
  <c r="L120" i="12"/>
  <c r="K120" i="12"/>
  <c r="J120" i="12"/>
  <c r="I120" i="12"/>
  <c r="L119" i="12"/>
  <c r="K119" i="12"/>
  <c r="J119" i="12"/>
  <c r="I119" i="12"/>
  <c r="L117" i="12"/>
  <c r="K117" i="12"/>
  <c r="J117" i="12"/>
  <c r="I117" i="12"/>
  <c r="L116" i="12"/>
  <c r="K116" i="12"/>
  <c r="J116" i="12"/>
  <c r="I116" i="12"/>
  <c r="L115" i="12"/>
  <c r="K115" i="12"/>
  <c r="J115" i="12"/>
  <c r="I115" i="12"/>
  <c r="L112" i="12"/>
  <c r="K112" i="12"/>
  <c r="J112" i="12"/>
  <c r="I112" i="12"/>
  <c r="L111" i="12"/>
  <c r="K111" i="12"/>
  <c r="J111" i="12"/>
  <c r="I111" i="12"/>
  <c r="L110" i="12"/>
  <c r="K110" i="12"/>
  <c r="J110" i="12"/>
  <c r="I110" i="12"/>
  <c r="L109" i="12"/>
  <c r="K109" i="12"/>
  <c r="J109" i="12"/>
  <c r="I109" i="12"/>
  <c r="L106" i="12"/>
  <c r="K106" i="12"/>
  <c r="J106" i="12"/>
  <c r="I106" i="12"/>
  <c r="L105" i="12"/>
  <c r="K105" i="12"/>
  <c r="J105" i="12"/>
  <c r="I105" i="12"/>
  <c r="L102" i="12"/>
  <c r="K102" i="12"/>
  <c r="J102" i="12"/>
  <c r="I102" i="12"/>
  <c r="L101" i="12"/>
  <c r="K101" i="12"/>
  <c r="J101" i="12"/>
  <c r="I101" i="12"/>
  <c r="L100" i="12"/>
  <c r="K100" i="12"/>
  <c r="J100" i="12"/>
  <c r="I100" i="12"/>
  <c r="L97" i="12"/>
  <c r="K97" i="12"/>
  <c r="J97" i="12"/>
  <c r="I97" i="12"/>
  <c r="L96" i="12"/>
  <c r="K96" i="12"/>
  <c r="J96" i="12"/>
  <c r="I96" i="12"/>
  <c r="L95" i="12"/>
  <c r="K95" i="12"/>
  <c r="J95" i="12"/>
  <c r="I95" i="12"/>
  <c r="L92" i="12"/>
  <c r="K92" i="12"/>
  <c r="J92" i="12"/>
  <c r="I92" i="12"/>
  <c r="L91" i="12"/>
  <c r="K91" i="12"/>
  <c r="J91" i="12"/>
  <c r="I91" i="12"/>
  <c r="L90" i="12"/>
  <c r="K90" i="12"/>
  <c r="J90" i="12"/>
  <c r="I90" i="12"/>
  <c r="L89" i="12"/>
  <c r="K89" i="12"/>
  <c r="J89" i="12"/>
  <c r="I89" i="12"/>
  <c r="L85" i="12"/>
  <c r="K85" i="12"/>
  <c r="J85" i="12"/>
  <c r="I85" i="12"/>
  <c r="L84" i="12"/>
  <c r="K84" i="12"/>
  <c r="J84" i="12"/>
  <c r="I84" i="12"/>
  <c r="L83" i="12"/>
  <c r="K83" i="12"/>
  <c r="J83" i="12"/>
  <c r="I83" i="12"/>
  <c r="L82" i="12"/>
  <c r="K82" i="12"/>
  <c r="J82" i="12"/>
  <c r="I82" i="12"/>
  <c r="L80" i="12"/>
  <c r="K80" i="12"/>
  <c r="J80" i="12"/>
  <c r="I80" i="12"/>
  <c r="L79" i="12"/>
  <c r="K79" i="12"/>
  <c r="J79" i="12"/>
  <c r="I79" i="12"/>
  <c r="L78" i="12"/>
  <c r="K78" i="12"/>
  <c r="J78" i="12"/>
  <c r="I78" i="12"/>
  <c r="L74" i="12"/>
  <c r="K74" i="12"/>
  <c r="J74" i="12"/>
  <c r="I74" i="12"/>
  <c r="L73" i="12"/>
  <c r="K73" i="12"/>
  <c r="J73" i="12"/>
  <c r="I73" i="12"/>
  <c r="L69" i="12"/>
  <c r="K69" i="12"/>
  <c r="J69" i="12"/>
  <c r="I69" i="12"/>
  <c r="L68" i="12"/>
  <c r="K68" i="12"/>
  <c r="J68" i="12"/>
  <c r="I68" i="12"/>
  <c r="L64" i="12"/>
  <c r="K64" i="12"/>
  <c r="J64" i="12"/>
  <c r="I64" i="12"/>
  <c r="L63" i="12"/>
  <c r="K63" i="12"/>
  <c r="J63" i="12"/>
  <c r="I63" i="12"/>
  <c r="L62" i="12"/>
  <c r="K62" i="12"/>
  <c r="J62" i="12"/>
  <c r="I62" i="12"/>
  <c r="L61" i="12"/>
  <c r="K61" i="12"/>
  <c r="J61" i="12"/>
  <c r="I61" i="12"/>
  <c r="L45" i="12"/>
  <c r="K45" i="12"/>
  <c r="J45" i="12"/>
  <c r="I45" i="12"/>
  <c r="L44" i="12"/>
  <c r="K44" i="12"/>
  <c r="J44" i="12"/>
  <c r="I44" i="12"/>
  <c r="L43" i="12"/>
  <c r="K43" i="12"/>
  <c r="J43" i="12"/>
  <c r="I43" i="12"/>
  <c r="L42" i="12"/>
  <c r="K42" i="12"/>
  <c r="J42" i="12"/>
  <c r="I42" i="12"/>
  <c r="L40" i="12"/>
  <c r="K40" i="12"/>
  <c r="J40" i="12"/>
  <c r="I40" i="12"/>
  <c r="L39" i="12"/>
  <c r="K39" i="12"/>
  <c r="J39" i="12"/>
  <c r="I39" i="12"/>
  <c r="L38" i="12"/>
  <c r="K38" i="12"/>
  <c r="J38" i="12"/>
  <c r="I38" i="12"/>
  <c r="L36" i="12"/>
  <c r="K36" i="12"/>
  <c r="J36" i="12"/>
  <c r="I36" i="12"/>
  <c r="L34" i="12"/>
  <c r="K34" i="12"/>
  <c r="J34" i="12"/>
  <c r="I34" i="12"/>
  <c r="L33" i="12"/>
  <c r="K33" i="12"/>
  <c r="J33" i="12"/>
  <c r="I33" i="12"/>
  <c r="L32" i="12"/>
  <c r="K32" i="12"/>
  <c r="J32" i="12"/>
  <c r="I32" i="12"/>
  <c r="L31" i="12"/>
  <c r="K31" i="12"/>
  <c r="J31" i="12"/>
  <c r="I31" i="12"/>
  <c r="L30" i="12"/>
  <c r="L364" i="12" s="1"/>
  <c r="K30" i="12"/>
  <c r="K364" i="12" s="1"/>
  <c r="J30" i="12"/>
  <c r="J364" i="12" s="1"/>
  <c r="I30" i="12"/>
  <c r="I364" i="12" s="1"/>
  <c r="L361" i="11"/>
  <c r="K361" i="11"/>
  <c r="J361" i="11"/>
  <c r="I361" i="11"/>
  <c r="L360" i="11"/>
  <c r="K360" i="11"/>
  <c r="J360" i="11"/>
  <c r="I360" i="11"/>
  <c r="L358" i="11"/>
  <c r="K358" i="11"/>
  <c r="J358" i="11"/>
  <c r="I358" i="11"/>
  <c r="L357" i="11"/>
  <c r="K357" i="11"/>
  <c r="J357" i="11"/>
  <c r="I357" i="11"/>
  <c r="L355" i="11"/>
  <c r="K355" i="11"/>
  <c r="J355" i="11"/>
  <c r="I355" i="11"/>
  <c r="L354" i="11"/>
  <c r="K354" i="11"/>
  <c r="J354" i="11"/>
  <c r="I354" i="11"/>
  <c r="L351" i="11"/>
  <c r="K351" i="11"/>
  <c r="J351" i="11"/>
  <c r="I351" i="11"/>
  <c r="L350" i="11"/>
  <c r="K350" i="11"/>
  <c r="J350" i="11"/>
  <c r="I350" i="11"/>
  <c r="L347" i="11"/>
  <c r="K347" i="11"/>
  <c r="J347" i="11"/>
  <c r="I347" i="11"/>
  <c r="L346" i="11"/>
  <c r="K346" i="11"/>
  <c r="J346" i="11"/>
  <c r="I346" i="11"/>
  <c r="L343" i="11"/>
  <c r="K343" i="11"/>
  <c r="J343" i="11"/>
  <c r="I343" i="11"/>
  <c r="L342" i="11"/>
  <c r="K342" i="11"/>
  <c r="J342" i="11"/>
  <c r="I342" i="11"/>
  <c r="L339" i="11"/>
  <c r="K339" i="11"/>
  <c r="J339" i="11"/>
  <c r="I339" i="11"/>
  <c r="L336" i="11"/>
  <c r="K336" i="11"/>
  <c r="J336" i="11"/>
  <c r="I336" i="11"/>
  <c r="P334" i="11"/>
  <c r="O334" i="11"/>
  <c r="N334" i="11"/>
  <c r="M334" i="11"/>
  <c r="L334" i="11"/>
  <c r="K334" i="11"/>
  <c r="J334" i="11"/>
  <c r="I334" i="11"/>
  <c r="L333" i="11"/>
  <c r="K333" i="11"/>
  <c r="J333" i="11"/>
  <c r="I333" i="11"/>
  <c r="L332" i="11"/>
  <c r="K332" i="11"/>
  <c r="J332" i="11"/>
  <c r="I332" i="11"/>
  <c r="L329" i="11"/>
  <c r="K329" i="11"/>
  <c r="J329" i="11"/>
  <c r="I329" i="11"/>
  <c r="L328" i="11"/>
  <c r="K328" i="11"/>
  <c r="J328" i="11"/>
  <c r="I328" i="11"/>
  <c r="L326" i="11"/>
  <c r="K326" i="11"/>
  <c r="J326" i="11"/>
  <c r="I326" i="11"/>
  <c r="L325" i="11"/>
  <c r="K325" i="11"/>
  <c r="J325" i="11"/>
  <c r="I325" i="11"/>
  <c r="L323" i="11"/>
  <c r="K323" i="11"/>
  <c r="J323" i="11"/>
  <c r="I323" i="11"/>
  <c r="L322" i="11"/>
  <c r="K322" i="11"/>
  <c r="J322" i="11"/>
  <c r="I322" i="11"/>
  <c r="L319" i="11"/>
  <c r="K319" i="11"/>
  <c r="J319" i="11"/>
  <c r="I319" i="11"/>
  <c r="L318" i="11"/>
  <c r="K318" i="11"/>
  <c r="J318" i="11"/>
  <c r="I318" i="11"/>
  <c r="L315" i="11"/>
  <c r="K315" i="11"/>
  <c r="J315" i="11"/>
  <c r="I315" i="11"/>
  <c r="L314" i="11"/>
  <c r="K314" i="11"/>
  <c r="J314" i="11"/>
  <c r="I314" i="11"/>
  <c r="L311" i="11"/>
  <c r="K311" i="11"/>
  <c r="J311" i="11"/>
  <c r="I311" i="11"/>
  <c r="L310" i="11"/>
  <c r="K310" i="11"/>
  <c r="J310" i="11"/>
  <c r="I310" i="11"/>
  <c r="L307" i="11"/>
  <c r="K307" i="11"/>
  <c r="J307" i="11"/>
  <c r="I307" i="11"/>
  <c r="L304" i="11"/>
  <c r="K304" i="11"/>
  <c r="J304" i="11"/>
  <c r="I304" i="11"/>
  <c r="L302" i="11"/>
  <c r="K302" i="11"/>
  <c r="J302" i="11"/>
  <c r="I302" i="11"/>
  <c r="L301" i="11"/>
  <c r="K301" i="11"/>
  <c r="J301" i="11"/>
  <c r="I301" i="11"/>
  <c r="L300" i="11"/>
  <c r="K300" i="11"/>
  <c r="J300" i="11"/>
  <c r="I300" i="11"/>
  <c r="L299" i="11"/>
  <c r="K299" i="11"/>
  <c r="J299" i="11"/>
  <c r="I299" i="11"/>
  <c r="L296" i="11"/>
  <c r="K296" i="11"/>
  <c r="J296" i="11"/>
  <c r="I296" i="11"/>
  <c r="L295" i="11"/>
  <c r="K295" i="11"/>
  <c r="J295" i="11"/>
  <c r="I295" i="11"/>
  <c r="L293" i="11"/>
  <c r="K293" i="11"/>
  <c r="J293" i="11"/>
  <c r="I293" i="11"/>
  <c r="L292" i="11"/>
  <c r="K292" i="11"/>
  <c r="J292" i="11"/>
  <c r="I292" i="11"/>
  <c r="L290" i="11"/>
  <c r="K290" i="11"/>
  <c r="J290" i="11"/>
  <c r="I290" i="11"/>
  <c r="L289" i="11"/>
  <c r="K289" i="11"/>
  <c r="J289" i="11"/>
  <c r="I289" i="11"/>
  <c r="L286" i="11"/>
  <c r="K286" i="11"/>
  <c r="J286" i="11"/>
  <c r="I286" i="11"/>
  <c r="L285" i="11"/>
  <c r="K285" i="11"/>
  <c r="J285" i="11"/>
  <c r="I285" i="11"/>
  <c r="L282" i="11"/>
  <c r="K282" i="11"/>
  <c r="J282" i="11"/>
  <c r="I282" i="11"/>
  <c r="L281" i="11"/>
  <c r="K281" i="11"/>
  <c r="J281" i="11"/>
  <c r="I281" i="11"/>
  <c r="L278" i="11"/>
  <c r="K278" i="11"/>
  <c r="J278" i="11"/>
  <c r="I278" i="11"/>
  <c r="L277" i="11"/>
  <c r="K277" i="11"/>
  <c r="J277" i="11"/>
  <c r="I277" i="11"/>
  <c r="L274" i="11"/>
  <c r="K274" i="11"/>
  <c r="J274" i="11"/>
  <c r="I274" i="11"/>
  <c r="L271" i="11"/>
  <c r="K271" i="11"/>
  <c r="J271" i="11"/>
  <c r="I271" i="11"/>
  <c r="L269" i="11"/>
  <c r="K269" i="11"/>
  <c r="J269" i="11"/>
  <c r="I269" i="11"/>
  <c r="L268" i="11"/>
  <c r="K268" i="11"/>
  <c r="J268" i="11"/>
  <c r="I268" i="11"/>
  <c r="L267" i="11"/>
  <c r="K267" i="11"/>
  <c r="J267" i="11"/>
  <c r="I267" i="11"/>
  <c r="L264" i="11"/>
  <c r="K264" i="11"/>
  <c r="J264" i="11"/>
  <c r="I264" i="11"/>
  <c r="L263" i="11"/>
  <c r="K263" i="11"/>
  <c r="J263" i="11"/>
  <c r="I263" i="11"/>
  <c r="L261" i="11"/>
  <c r="K261" i="11"/>
  <c r="J261" i="11"/>
  <c r="I261" i="11"/>
  <c r="L260" i="11"/>
  <c r="K260" i="11"/>
  <c r="J260" i="11"/>
  <c r="I260" i="11"/>
  <c r="L258" i="11"/>
  <c r="K258" i="11"/>
  <c r="J258" i="11"/>
  <c r="I258" i="11"/>
  <c r="L257" i="11"/>
  <c r="K257" i="11"/>
  <c r="J257" i="11"/>
  <c r="I257" i="11"/>
  <c r="L254" i="11"/>
  <c r="K254" i="11"/>
  <c r="J254" i="11"/>
  <c r="I254" i="11"/>
  <c r="L253" i="11"/>
  <c r="K253" i="11"/>
  <c r="J253" i="11"/>
  <c r="I253" i="11"/>
  <c r="L250" i="11"/>
  <c r="K250" i="11"/>
  <c r="J250" i="11"/>
  <c r="I250" i="11"/>
  <c r="L249" i="11"/>
  <c r="K249" i="11"/>
  <c r="J249" i="11"/>
  <c r="I249" i="11"/>
  <c r="L246" i="11"/>
  <c r="K246" i="11"/>
  <c r="J246" i="11"/>
  <c r="I246" i="11"/>
  <c r="L245" i="11"/>
  <c r="K245" i="11"/>
  <c r="J245" i="11"/>
  <c r="I245" i="11"/>
  <c r="L242" i="11"/>
  <c r="K242" i="11"/>
  <c r="J242" i="11"/>
  <c r="I242" i="11"/>
  <c r="L239" i="11"/>
  <c r="K239" i="11"/>
  <c r="J239" i="11"/>
  <c r="I239" i="11"/>
  <c r="L237" i="11"/>
  <c r="K237" i="11"/>
  <c r="J237" i="11"/>
  <c r="I237" i="11"/>
  <c r="L236" i="11"/>
  <c r="K236" i="11"/>
  <c r="J236" i="11"/>
  <c r="I236" i="11"/>
  <c r="L235" i="11"/>
  <c r="K235" i="11"/>
  <c r="J235" i="11"/>
  <c r="I235" i="11"/>
  <c r="L234" i="11"/>
  <c r="K234" i="11"/>
  <c r="J234" i="11"/>
  <c r="I234" i="11"/>
  <c r="L230" i="11"/>
  <c r="K230" i="11"/>
  <c r="J230" i="11"/>
  <c r="I230" i="11"/>
  <c r="L229" i="11"/>
  <c r="K229" i="11"/>
  <c r="J229" i="11"/>
  <c r="I229" i="11"/>
  <c r="L228" i="11"/>
  <c r="K228" i="11"/>
  <c r="J228" i="11"/>
  <c r="I228" i="11"/>
  <c r="L226" i="11"/>
  <c r="K226" i="11"/>
  <c r="J226" i="11"/>
  <c r="I226" i="11"/>
  <c r="L225" i="11"/>
  <c r="K225" i="11"/>
  <c r="J225" i="11"/>
  <c r="I225" i="11"/>
  <c r="L224" i="11"/>
  <c r="K224" i="11"/>
  <c r="J224" i="11"/>
  <c r="I224" i="11"/>
  <c r="P217" i="11"/>
  <c r="O217" i="11"/>
  <c r="N217" i="11"/>
  <c r="M217" i="11"/>
  <c r="L217" i="11"/>
  <c r="K217" i="11"/>
  <c r="J217" i="11"/>
  <c r="I217" i="11"/>
  <c r="L216" i="11"/>
  <c r="K216" i="11"/>
  <c r="J216" i="11"/>
  <c r="I216" i="11"/>
  <c r="L214" i="11"/>
  <c r="K214" i="11"/>
  <c r="J214" i="11"/>
  <c r="I214" i="11"/>
  <c r="L213" i="11"/>
  <c r="K213" i="11"/>
  <c r="J213" i="11"/>
  <c r="I213" i="11"/>
  <c r="L212" i="11"/>
  <c r="K212" i="11"/>
  <c r="J212" i="11"/>
  <c r="I212" i="11"/>
  <c r="L207" i="11"/>
  <c r="K207" i="11"/>
  <c r="J207" i="11"/>
  <c r="I207" i="11"/>
  <c r="L206" i="11"/>
  <c r="K206" i="11"/>
  <c r="J206" i="11"/>
  <c r="I206" i="11"/>
  <c r="L205" i="11"/>
  <c r="K205" i="11"/>
  <c r="J205" i="11"/>
  <c r="I205" i="11"/>
  <c r="L203" i="11"/>
  <c r="K203" i="11"/>
  <c r="J203" i="11"/>
  <c r="I203" i="11"/>
  <c r="L202" i="11"/>
  <c r="K202" i="11"/>
  <c r="J202" i="11"/>
  <c r="I202" i="11"/>
  <c r="L198" i="11"/>
  <c r="K198" i="11"/>
  <c r="J198" i="11"/>
  <c r="I198" i="11"/>
  <c r="L197" i="11"/>
  <c r="K197" i="11"/>
  <c r="J197" i="11"/>
  <c r="I197" i="11"/>
  <c r="L192" i="11"/>
  <c r="K192" i="11"/>
  <c r="J192" i="11"/>
  <c r="I192" i="11"/>
  <c r="L191" i="11"/>
  <c r="K191" i="11"/>
  <c r="J191" i="11"/>
  <c r="I191" i="11"/>
  <c r="L187" i="11"/>
  <c r="K187" i="11"/>
  <c r="J187" i="11"/>
  <c r="I187" i="11"/>
  <c r="L186" i="11"/>
  <c r="K186" i="11"/>
  <c r="J186" i="11"/>
  <c r="I186" i="11"/>
  <c r="L184" i="11"/>
  <c r="K184" i="11"/>
  <c r="J184" i="11"/>
  <c r="I184" i="11"/>
  <c r="L183" i="11"/>
  <c r="K183" i="11"/>
  <c r="J183" i="11"/>
  <c r="I183" i="11"/>
  <c r="L182" i="11"/>
  <c r="K182" i="11"/>
  <c r="J182" i="11"/>
  <c r="I182" i="11"/>
  <c r="L181" i="11"/>
  <c r="K181" i="11"/>
  <c r="J181" i="11"/>
  <c r="I181" i="11"/>
  <c r="L180" i="11"/>
  <c r="K180" i="11"/>
  <c r="J180" i="11"/>
  <c r="I180" i="11"/>
  <c r="L176" i="11"/>
  <c r="K176" i="11"/>
  <c r="J176" i="11"/>
  <c r="I176" i="11"/>
  <c r="L175" i="11"/>
  <c r="K175" i="11"/>
  <c r="J175" i="11"/>
  <c r="I175" i="11"/>
  <c r="L171" i="11"/>
  <c r="K171" i="11"/>
  <c r="J171" i="11"/>
  <c r="I171" i="11"/>
  <c r="L170" i="11"/>
  <c r="K170" i="11"/>
  <c r="J170" i="11"/>
  <c r="I170" i="11"/>
  <c r="L169" i="11"/>
  <c r="K169" i="11"/>
  <c r="J169" i="11"/>
  <c r="I169" i="11"/>
  <c r="L167" i="11"/>
  <c r="K167" i="11"/>
  <c r="J167" i="11"/>
  <c r="I167" i="11"/>
  <c r="L166" i="11"/>
  <c r="K166" i="11"/>
  <c r="J166" i="11"/>
  <c r="I166" i="11"/>
  <c r="L165" i="11"/>
  <c r="K165" i="11"/>
  <c r="J165" i="11"/>
  <c r="I165" i="11"/>
  <c r="L164" i="11"/>
  <c r="K164" i="11"/>
  <c r="J164" i="11"/>
  <c r="I164" i="11"/>
  <c r="L162" i="11"/>
  <c r="K162" i="11"/>
  <c r="J162" i="11"/>
  <c r="I162" i="11"/>
  <c r="L161" i="11"/>
  <c r="K161" i="11"/>
  <c r="J161" i="11"/>
  <c r="I161" i="11"/>
  <c r="L157" i="11"/>
  <c r="K157" i="11"/>
  <c r="J157" i="11"/>
  <c r="I157" i="11"/>
  <c r="L156" i="11"/>
  <c r="K156" i="11"/>
  <c r="J156" i="11"/>
  <c r="I156" i="11"/>
  <c r="L155" i="11"/>
  <c r="K155" i="11"/>
  <c r="J155" i="11"/>
  <c r="I155" i="11"/>
  <c r="L154" i="11"/>
  <c r="K154" i="11"/>
  <c r="J154" i="11"/>
  <c r="I154" i="11"/>
  <c r="L151" i="11"/>
  <c r="K151" i="11"/>
  <c r="J151" i="11"/>
  <c r="I151" i="11"/>
  <c r="L150" i="11"/>
  <c r="K150" i="11"/>
  <c r="J150" i="11"/>
  <c r="I150" i="11"/>
  <c r="L149" i="11"/>
  <c r="K149" i="11"/>
  <c r="J149" i="11"/>
  <c r="I149" i="11"/>
  <c r="L147" i="11"/>
  <c r="K147" i="11"/>
  <c r="J147" i="11"/>
  <c r="I147" i="11"/>
  <c r="L146" i="11"/>
  <c r="K146" i="11"/>
  <c r="J146" i="11"/>
  <c r="I146" i="11"/>
  <c r="L143" i="11"/>
  <c r="K143" i="11"/>
  <c r="J143" i="11"/>
  <c r="I143" i="11"/>
  <c r="L142" i="11"/>
  <c r="K142" i="11"/>
  <c r="J142" i="11"/>
  <c r="I142" i="11"/>
  <c r="L141" i="11"/>
  <c r="K141" i="11"/>
  <c r="J141" i="11"/>
  <c r="I141" i="11"/>
  <c r="L138" i="11"/>
  <c r="K138" i="11"/>
  <c r="J138" i="11"/>
  <c r="I138" i="11"/>
  <c r="L137" i="11"/>
  <c r="K137" i="11"/>
  <c r="J137" i="11"/>
  <c r="I137" i="11"/>
  <c r="L136" i="11"/>
  <c r="K136" i="11"/>
  <c r="J136" i="11"/>
  <c r="I136" i="11"/>
  <c r="L135" i="11"/>
  <c r="K135" i="11"/>
  <c r="J135" i="11"/>
  <c r="I135" i="11"/>
  <c r="L133" i="11"/>
  <c r="K133" i="11"/>
  <c r="J133" i="11"/>
  <c r="I133" i="11"/>
  <c r="L132" i="11"/>
  <c r="K132" i="11"/>
  <c r="J132" i="11"/>
  <c r="I132" i="11"/>
  <c r="L131" i="11"/>
  <c r="K131" i="11"/>
  <c r="J131" i="11"/>
  <c r="I131" i="11"/>
  <c r="L129" i="11"/>
  <c r="K129" i="11"/>
  <c r="J129" i="11"/>
  <c r="I129" i="11"/>
  <c r="L128" i="11"/>
  <c r="K128" i="11"/>
  <c r="J128" i="11"/>
  <c r="I128" i="11"/>
  <c r="L127" i="11"/>
  <c r="K127" i="11"/>
  <c r="J127" i="11"/>
  <c r="I127" i="11"/>
  <c r="L125" i="11"/>
  <c r="K125" i="11"/>
  <c r="J125" i="11"/>
  <c r="I125" i="11"/>
  <c r="L124" i="11"/>
  <c r="K124" i="11"/>
  <c r="J124" i="11"/>
  <c r="I124" i="11"/>
  <c r="L123" i="11"/>
  <c r="K123" i="11"/>
  <c r="J123" i="11"/>
  <c r="I123" i="11"/>
  <c r="L121" i="11"/>
  <c r="K121" i="11"/>
  <c r="J121" i="11"/>
  <c r="I121" i="11"/>
  <c r="L120" i="11"/>
  <c r="K120" i="11"/>
  <c r="J120" i="11"/>
  <c r="I120" i="11"/>
  <c r="L119" i="11"/>
  <c r="K119" i="11"/>
  <c r="J119" i="11"/>
  <c r="I119" i="11"/>
  <c r="L117" i="11"/>
  <c r="K117" i="11"/>
  <c r="J117" i="11"/>
  <c r="I117" i="11"/>
  <c r="L116" i="11"/>
  <c r="K116" i="11"/>
  <c r="J116" i="11"/>
  <c r="I116" i="11"/>
  <c r="L115" i="11"/>
  <c r="K115" i="11"/>
  <c r="J115" i="11"/>
  <c r="I115" i="11"/>
  <c r="L112" i="11"/>
  <c r="K112" i="11"/>
  <c r="J112" i="11"/>
  <c r="I112" i="11"/>
  <c r="L111" i="11"/>
  <c r="K111" i="11"/>
  <c r="J111" i="11"/>
  <c r="I111" i="11"/>
  <c r="L110" i="11"/>
  <c r="K110" i="11"/>
  <c r="J110" i="11"/>
  <c r="I110" i="11"/>
  <c r="L109" i="11"/>
  <c r="K109" i="11"/>
  <c r="J109" i="11"/>
  <c r="I109" i="11"/>
  <c r="L106" i="11"/>
  <c r="K106" i="11"/>
  <c r="J106" i="11"/>
  <c r="I106" i="11"/>
  <c r="L105" i="11"/>
  <c r="K105" i="11"/>
  <c r="J105" i="11"/>
  <c r="I105" i="11"/>
  <c r="L102" i="11"/>
  <c r="K102" i="11"/>
  <c r="J102" i="11"/>
  <c r="I102" i="11"/>
  <c r="L101" i="11"/>
  <c r="K101" i="11"/>
  <c r="J101" i="11"/>
  <c r="I101" i="11"/>
  <c r="L100" i="11"/>
  <c r="K100" i="11"/>
  <c r="J100" i="11"/>
  <c r="I100" i="11"/>
  <c r="L97" i="11"/>
  <c r="K97" i="11"/>
  <c r="J97" i="11"/>
  <c r="I97" i="11"/>
  <c r="L96" i="11"/>
  <c r="K96" i="11"/>
  <c r="J96" i="11"/>
  <c r="I96" i="11"/>
  <c r="L95" i="11"/>
  <c r="K95" i="11"/>
  <c r="J95" i="11"/>
  <c r="I95" i="11"/>
  <c r="L92" i="11"/>
  <c r="K92" i="11"/>
  <c r="J92" i="11"/>
  <c r="I92" i="11"/>
  <c r="L91" i="11"/>
  <c r="K91" i="11"/>
  <c r="J91" i="11"/>
  <c r="I91" i="11"/>
  <c r="L90" i="11"/>
  <c r="K90" i="11"/>
  <c r="J90" i="11"/>
  <c r="I90" i="11"/>
  <c r="L89" i="11"/>
  <c r="K89" i="11"/>
  <c r="J89" i="11"/>
  <c r="I89" i="11"/>
  <c r="L85" i="11"/>
  <c r="K85" i="11"/>
  <c r="J85" i="11"/>
  <c r="I85" i="11"/>
  <c r="L84" i="11"/>
  <c r="K84" i="11"/>
  <c r="J84" i="11"/>
  <c r="I84" i="11"/>
  <c r="L83" i="11"/>
  <c r="K83" i="11"/>
  <c r="J83" i="11"/>
  <c r="I83" i="11"/>
  <c r="L82" i="11"/>
  <c r="K82" i="11"/>
  <c r="J82" i="11"/>
  <c r="I82" i="11"/>
  <c r="L80" i="11"/>
  <c r="K80" i="11"/>
  <c r="J80" i="11"/>
  <c r="I80" i="11"/>
  <c r="L79" i="11"/>
  <c r="K79" i="11"/>
  <c r="J79" i="11"/>
  <c r="I79" i="11"/>
  <c r="L78" i="11"/>
  <c r="K78" i="11"/>
  <c r="J78" i="11"/>
  <c r="I78" i="11"/>
  <c r="L74" i="11"/>
  <c r="K74" i="11"/>
  <c r="J74" i="11"/>
  <c r="I74" i="11"/>
  <c r="L73" i="11"/>
  <c r="K73" i="11"/>
  <c r="J73" i="11"/>
  <c r="I73" i="11"/>
  <c r="L69" i="11"/>
  <c r="K69" i="11"/>
  <c r="J69" i="11"/>
  <c r="I69" i="11"/>
  <c r="L68" i="11"/>
  <c r="K68" i="11"/>
  <c r="J68" i="11"/>
  <c r="I68" i="11"/>
  <c r="L64" i="11"/>
  <c r="K64" i="11"/>
  <c r="J64" i="11"/>
  <c r="I64" i="11"/>
  <c r="L63" i="11"/>
  <c r="K63" i="11"/>
  <c r="J63" i="11"/>
  <c r="I63" i="11"/>
  <c r="L62" i="11"/>
  <c r="K62" i="11"/>
  <c r="J62" i="11"/>
  <c r="I62" i="11"/>
  <c r="L61" i="11"/>
  <c r="K61" i="11"/>
  <c r="J61" i="11"/>
  <c r="I61" i="11"/>
  <c r="L45" i="11"/>
  <c r="K45" i="11"/>
  <c r="J45" i="11"/>
  <c r="I45" i="11"/>
  <c r="L44" i="11"/>
  <c r="K44" i="11"/>
  <c r="J44" i="11"/>
  <c r="I44" i="11"/>
  <c r="L43" i="11"/>
  <c r="K43" i="11"/>
  <c r="J43" i="11"/>
  <c r="I43" i="11"/>
  <c r="L42" i="11"/>
  <c r="K42" i="11"/>
  <c r="J42" i="11"/>
  <c r="I42" i="11"/>
  <c r="L40" i="11"/>
  <c r="K40" i="11"/>
  <c r="J40" i="11"/>
  <c r="I40" i="11"/>
  <c r="L39" i="11"/>
  <c r="K39" i="11"/>
  <c r="J39" i="11"/>
  <c r="I39" i="11"/>
  <c r="L38" i="11"/>
  <c r="K38" i="11"/>
  <c r="J38" i="11"/>
  <c r="I38" i="11"/>
  <c r="L36" i="11"/>
  <c r="K36" i="11"/>
  <c r="J36" i="11"/>
  <c r="I36" i="11"/>
  <c r="L34" i="11"/>
  <c r="K34" i="11"/>
  <c r="J34" i="11"/>
  <c r="I34" i="11"/>
  <c r="L33" i="11"/>
  <c r="K33" i="11"/>
  <c r="J33" i="11"/>
  <c r="I33" i="11"/>
  <c r="L32" i="11"/>
  <c r="K32" i="11"/>
  <c r="J32" i="11"/>
  <c r="I32" i="11"/>
  <c r="L31" i="11"/>
  <c r="K31" i="11"/>
  <c r="J31" i="11"/>
  <c r="I31" i="11"/>
  <c r="L30" i="11"/>
  <c r="L364" i="11" s="1"/>
  <c r="K30" i="11"/>
  <c r="K364" i="11" s="1"/>
  <c r="J30" i="11"/>
  <c r="J364" i="11" s="1"/>
  <c r="I30" i="11"/>
  <c r="I364" i="11" s="1"/>
  <c r="L361" i="10"/>
  <c r="K361" i="10"/>
  <c r="J361" i="10"/>
  <c r="I361" i="10"/>
  <c r="L360" i="10"/>
  <c r="K360" i="10"/>
  <c r="J360" i="10"/>
  <c r="I360" i="10"/>
  <c r="L358" i="10"/>
  <c r="K358" i="10"/>
  <c r="J358" i="10"/>
  <c r="I358" i="10"/>
  <c r="L357" i="10"/>
  <c r="K357" i="10"/>
  <c r="J357" i="10"/>
  <c r="I357" i="10"/>
  <c r="L355" i="10"/>
  <c r="K355" i="10"/>
  <c r="J355" i="10"/>
  <c r="I355" i="10"/>
  <c r="L354" i="10"/>
  <c r="K354" i="10"/>
  <c r="J354" i="10"/>
  <c r="I354" i="10"/>
  <c r="L351" i="10"/>
  <c r="K351" i="10"/>
  <c r="J351" i="10"/>
  <c r="I351" i="10"/>
  <c r="L350" i="10"/>
  <c r="K350" i="10"/>
  <c r="J350" i="10"/>
  <c r="I350" i="10"/>
  <c r="L347" i="10"/>
  <c r="K347" i="10"/>
  <c r="J347" i="10"/>
  <c r="I347" i="10"/>
  <c r="L346" i="10"/>
  <c r="K346" i="10"/>
  <c r="J346" i="10"/>
  <c r="I346" i="10"/>
  <c r="L343" i="10"/>
  <c r="K343" i="10"/>
  <c r="J343" i="10"/>
  <c r="I343" i="10"/>
  <c r="L342" i="10"/>
  <c r="K342" i="10"/>
  <c r="J342" i="10"/>
  <c r="I342" i="10"/>
  <c r="L339" i="10"/>
  <c r="K339" i="10"/>
  <c r="J339" i="10"/>
  <c r="I339" i="10"/>
  <c r="L336" i="10"/>
  <c r="K336" i="10"/>
  <c r="J336" i="10"/>
  <c r="I336" i="10"/>
  <c r="P334" i="10"/>
  <c r="O334" i="10"/>
  <c r="N334" i="10"/>
  <c r="M334" i="10"/>
  <c r="L334" i="10"/>
  <c r="K334" i="10"/>
  <c r="J334" i="10"/>
  <c r="I334" i="10"/>
  <c r="L333" i="10"/>
  <c r="K333" i="10"/>
  <c r="J333" i="10"/>
  <c r="I333" i="10"/>
  <c r="L332" i="10"/>
  <c r="K332" i="10"/>
  <c r="J332" i="10"/>
  <c r="I332" i="10"/>
  <c r="L329" i="10"/>
  <c r="K329" i="10"/>
  <c r="J329" i="10"/>
  <c r="I329" i="10"/>
  <c r="L328" i="10"/>
  <c r="K328" i="10"/>
  <c r="J328" i="10"/>
  <c r="I328" i="10"/>
  <c r="L326" i="10"/>
  <c r="K326" i="10"/>
  <c r="J326" i="10"/>
  <c r="I326" i="10"/>
  <c r="L325" i="10"/>
  <c r="K325" i="10"/>
  <c r="J325" i="10"/>
  <c r="I325" i="10"/>
  <c r="L323" i="10"/>
  <c r="K323" i="10"/>
  <c r="J323" i="10"/>
  <c r="I323" i="10"/>
  <c r="L322" i="10"/>
  <c r="K322" i="10"/>
  <c r="J322" i="10"/>
  <c r="I322" i="10"/>
  <c r="L319" i="10"/>
  <c r="K319" i="10"/>
  <c r="J319" i="10"/>
  <c r="I319" i="10"/>
  <c r="L318" i="10"/>
  <c r="K318" i="10"/>
  <c r="J318" i="10"/>
  <c r="I318" i="10"/>
  <c r="L315" i="10"/>
  <c r="K315" i="10"/>
  <c r="J315" i="10"/>
  <c r="I315" i="10"/>
  <c r="L314" i="10"/>
  <c r="K314" i="10"/>
  <c r="J314" i="10"/>
  <c r="I314" i="10"/>
  <c r="L311" i="10"/>
  <c r="K311" i="10"/>
  <c r="J311" i="10"/>
  <c r="I311" i="10"/>
  <c r="L310" i="10"/>
  <c r="K310" i="10"/>
  <c r="J310" i="10"/>
  <c r="I310" i="10"/>
  <c r="L307" i="10"/>
  <c r="K307" i="10"/>
  <c r="J307" i="10"/>
  <c r="I307" i="10"/>
  <c r="L304" i="10"/>
  <c r="K304" i="10"/>
  <c r="J304" i="10"/>
  <c r="I304" i="10"/>
  <c r="L302" i="10"/>
  <c r="K302" i="10"/>
  <c r="J302" i="10"/>
  <c r="I302" i="10"/>
  <c r="L301" i="10"/>
  <c r="K301" i="10"/>
  <c r="J301" i="10"/>
  <c r="I301" i="10"/>
  <c r="L300" i="10"/>
  <c r="K300" i="10"/>
  <c r="J300" i="10"/>
  <c r="I300" i="10"/>
  <c r="L299" i="10"/>
  <c r="K299" i="10"/>
  <c r="J299" i="10"/>
  <c r="I299" i="10"/>
  <c r="L296" i="10"/>
  <c r="K296" i="10"/>
  <c r="J296" i="10"/>
  <c r="I296" i="10"/>
  <c r="L295" i="10"/>
  <c r="K295" i="10"/>
  <c r="J295" i="10"/>
  <c r="I295" i="10"/>
  <c r="L293" i="10"/>
  <c r="K293" i="10"/>
  <c r="J293" i="10"/>
  <c r="I293" i="10"/>
  <c r="L292" i="10"/>
  <c r="K292" i="10"/>
  <c r="J292" i="10"/>
  <c r="I292" i="10"/>
  <c r="L290" i="10"/>
  <c r="K290" i="10"/>
  <c r="J290" i="10"/>
  <c r="I290" i="10"/>
  <c r="L289" i="10"/>
  <c r="K289" i="10"/>
  <c r="J289" i="10"/>
  <c r="I289" i="10"/>
  <c r="L286" i="10"/>
  <c r="K286" i="10"/>
  <c r="J286" i="10"/>
  <c r="I286" i="10"/>
  <c r="L285" i="10"/>
  <c r="K285" i="10"/>
  <c r="J285" i="10"/>
  <c r="I285" i="10"/>
  <c r="L282" i="10"/>
  <c r="K282" i="10"/>
  <c r="J282" i="10"/>
  <c r="I282" i="10"/>
  <c r="L281" i="10"/>
  <c r="K281" i="10"/>
  <c r="J281" i="10"/>
  <c r="I281" i="10"/>
  <c r="L278" i="10"/>
  <c r="K278" i="10"/>
  <c r="J278" i="10"/>
  <c r="I278" i="10"/>
  <c r="L277" i="10"/>
  <c r="K277" i="10"/>
  <c r="J277" i="10"/>
  <c r="I277" i="10"/>
  <c r="L274" i="10"/>
  <c r="K274" i="10"/>
  <c r="J274" i="10"/>
  <c r="I274" i="10"/>
  <c r="L271" i="10"/>
  <c r="K271" i="10"/>
  <c r="J271" i="10"/>
  <c r="I271" i="10"/>
  <c r="L269" i="10"/>
  <c r="K269" i="10"/>
  <c r="J269" i="10"/>
  <c r="I269" i="10"/>
  <c r="L268" i="10"/>
  <c r="K268" i="10"/>
  <c r="J268" i="10"/>
  <c r="I268" i="10"/>
  <c r="L267" i="10"/>
  <c r="K267" i="10"/>
  <c r="J267" i="10"/>
  <c r="I267" i="10"/>
  <c r="L264" i="10"/>
  <c r="K264" i="10"/>
  <c r="J264" i="10"/>
  <c r="I264" i="10"/>
  <c r="L263" i="10"/>
  <c r="K263" i="10"/>
  <c r="J263" i="10"/>
  <c r="I263" i="10"/>
  <c r="L261" i="10"/>
  <c r="K261" i="10"/>
  <c r="J261" i="10"/>
  <c r="I261" i="10"/>
  <c r="L260" i="10"/>
  <c r="K260" i="10"/>
  <c r="J260" i="10"/>
  <c r="I260" i="10"/>
  <c r="L258" i="10"/>
  <c r="K258" i="10"/>
  <c r="J258" i="10"/>
  <c r="I258" i="10"/>
  <c r="L257" i="10"/>
  <c r="K257" i="10"/>
  <c r="J257" i="10"/>
  <c r="I257" i="10"/>
  <c r="L254" i="10"/>
  <c r="K254" i="10"/>
  <c r="J254" i="10"/>
  <c r="I254" i="10"/>
  <c r="L253" i="10"/>
  <c r="K253" i="10"/>
  <c r="J253" i="10"/>
  <c r="I253" i="10"/>
  <c r="L250" i="10"/>
  <c r="K250" i="10"/>
  <c r="J250" i="10"/>
  <c r="I250" i="10"/>
  <c r="L249" i="10"/>
  <c r="K249" i="10"/>
  <c r="J249" i="10"/>
  <c r="I249" i="10"/>
  <c r="L246" i="10"/>
  <c r="K246" i="10"/>
  <c r="J246" i="10"/>
  <c r="I246" i="10"/>
  <c r="L245" i="10"/>
  <c r="K245" i="10"/>
  <c r="J245" i="10"/>
  <c r="I245" i="10"/>
  <c r="L242" i="10"/>
  <c r="K242" i="10"/>
  <c r="J242" i="10"/>
  <c r="I242" i="10"/>
  <c r="L239" i="10"/>
  <c r="K239" i="10"/>
  <c r="J239" i="10"/>
  <c r="I239" i="10"/>
  <c r="L237" i="10"/>
  <c r="K237" i="10"/>
  <c r="J237" i="10"/>
  <c r="I237" i="10"/>
  <c r="L236" i="10"/>
  <c r="K236" i="10"/>
  <c r="J236" i="10"/>
  <c r="I236" i="10"/>
  <c r="L235" i="10"/>
  <c r="K235" i="10"/>
  <c r="J235" i="10"/>
  <c r="I235" i="10"/>
  <c r="L234" i="10"/>
  <c r="K234" i="10"/>
  <c r="J234" i="10"/>
  <c r="I234" i="10"/>
  <c r="L230" i="10"/>
  <c r="K230" i="10"/>
  <c r="J230" i="10"/>
  <c r="I230" i="10"/>
  <c r="L229" i="10"/>
  <c r="K229" i="10"/>
  <c r="J229" i="10"/>
  <c r="I229" i="10"/>
  <c r="L228" i="10"/>
  <c r="K228" i="10"/>
  <c r="J228" i="10"/>
  <c r="I228" i="10"/>
  <c r="L226" i="10"/>
  <c r="K226" i="10"/>
  <c r="J226" i="10"/>
  <c r="I226" i="10"/>
  <c r="L225" i="10"/>
  <c r="K225" i="10"/>
  <c r="J225" i="10"/>
  <c r="I225" i="10"/>
  <c r="L224" i="10"/>
  <c r="K224" i="10"/>
  <c r="J224" i="10"/>
  <c r="I224" i="10"/>
  <c r="P217" i="10"/>
  <c r="O217" i="10"/>
  <c r="N217" i="10"/>
  <c r="M217" i="10"/>
  <c r="L217" i="10"/>
  <c r="K217" i="10"/>
  <c r="J217" i="10"/>
  <c r="I217" i="10"/>
  <c r="L216" i="10"/>
  <c r="K216" i="10"/>
  <c r="J216" i="10"/>
  <c r="I216" i="10"/>
  <c r="L214" i="10"/>
  <c r="K214" i="10"/>
  <c r="J214" i="10"/>
  <c r="I214" i="10"/>
  <c r="L213" i="10"/>
  <c r="K213" i="10"/>
  <c r="J213" i="10"/>
  <c r="I213" i="10"/>
  <c r="L212" i="10"/>
  <c r="K212" i="10"/>
  <c r="J212" i="10"/>
  <c r="I212" i="10"/>
  <c r="L207" i="10"/>
  <c r="K207" i="10"/>
  <c r="J207" i="10"/>
  <c r="I207" i="10"/>
  <c r="L206" i="10"/>
  <c r="K206" i="10"/>
  <c r="J206" i="10"/>
  <c r="I206" i="10"/>
  <c r="L205" i="10"/>
  <c r="K205" i="10"/>
  <c r="J205" i="10"/>
  <c r="I205" i="10"/>
  <c r="L203" i="10"/>
  <c r="K203" i="10"/>
  <c r="J203" i="10"/>
  <c r="I203" i="10"/>
  <c r="L202" i="10"/>
  <c r="K202" i="10"/>
  <c r="J202" i="10"/>
  <c r="I202" i="10"/>
  <c r="L198" i="10"/>
  <c r="K198" i="10"/>
  <c r="J198" i="10"/>
  <c r="I198" i="10"/>
  <c r="L197" i="10"/>
  <c r="K197" i="10"/>
  <c r="J197" i="10"/>
  <c r="I197" i="10"/>
  <c r="L192" i="10"/>
  <c r="K192" i="10"/>
  <c r="J192" i="10"/>
  <c r="I192" i="10"/>
  <c r="L191" i="10"/>
  <c r="K191" i="10"/>
  <c r="J191" i="10"/>
  <c r="I191" i="10"/>
  <c r="L187" i="10"/>
  <c r="K187" i="10"/>
  <c r="J187" i="10"/>
  <c r="I187" i="10"/>
  <c r="L186" i="10"/>
  <c r="K186" i="10"/>
  <c r="J186" i="10"/>
  <c r="I186" i="10"/>
  <c r="L184" i="10"/>
  <c r="K184" i="10"/>
  <c r="J184" i="10"/>
  <c r="I184" i="10"/>
  <c r="L183" i="10"/>
  <c r="K183" i="10"/>
  <c r="J183" i="10"/>
  <c r="I183" i="10"/>
  <c r="L182" i="10"/>
  <c r="K182" i="10"/>
  <c r="J182" i="10"/>
  <c r="I182" i="10"/>
  <c r="L181" i="10"/>
  <c r="K181" i="10"/>
  <c r="J181" i="10"/>
  <c r="I181" i="10"/>
  <c r="L180" i="10"/>
  <c r="K180" i="10"/>
  <c r="J180" i="10"/>
  <c r="I180" i="10"/>
  <c r="L176" i="10"/>
  <c r="K176" i="10"/>
  <c r="J176" i="10"/>
  <c r="I176" i="10"/>
  <c r="L175" i="10"/>
  <c r="K175" i="10"/>
  <c r="J175" i="10"/>
  <c r="I175" i="10"/>
  <c r="L171" i="10"/>
  <c r="K171" i="10"/>
  <c r="J171" i="10"/>
  <c r="I171" i="10"/>
  <c r="L170" i="10"/>
  <c r="K170" i="10"/>
  <c r="J170" i="10"/>
  <c r="I170" i="10"/>
  <c r="L169" i="10"/>
  <c r="K169" i="10"/>
  <c r="J169" i="10"/>
  <c r="I169" i="10"/>
  <c r="L167" i="10"/>
  <c r="K167" i="10"/>
  <c r="J167" i="10"/>
  <c r="I167" i="10"/>
  <c r="L166" i="10"/>
  <c r="K166" i="10"/>
  <c r="J166" i="10"/>
  <c r="I166" i="10"/>
  <c r="L165" i="10"/>
  <c r="K165" i="10"/>
  <c r="J165" i="10"/>
  <c r="I165" i="10"/>
  <c r="L164" i="10"/>
  <c r="K164" i="10"/>
  <c r="J164" i="10"/>
  <c r="I164" i="10"/>
  <c r="L162" i="10"/>
  <c r="K162" i="10"/>
  <c r="J162" i="10"/>
  <c r="I162" i="10"/>
  <c r="L161" i="10"/>
  <c r="K161" i="10"/>
  <c r="J161" i="10"/>
  <c r="I161" i="10"/>
  <c r="L157" i="10"/>
  <c r="K157" i="10"/>
  <c r="J157" i="10"/>
  <c r="I157" i="10"/>
  <c r="L156" i="10"/>
  <c r="K156" i="10"/>
  <c r="J156" i="10"/>
  <c r="I156" i="10"/>
  <c r="L155" i="10"/>
  <c r="K155" i="10"/>
  <c r="J155" i="10"/>
  <c r="I155" i="10"/>
  <c r="L154" i="10"/>
  <c r="K154" i="10"/>
  <c r="J154" i="10"/>
  <c r="I154" i="10"/>
  <c r="L151" i="10"/>
  <c r="K151" i="10"/>
  <c r="J151" i="10"/>
  <c r="I151" i="10"/>
  <c r="L150" i="10"/>
  <c r="K150" i="10"/>
  <c r="J150" i="10"/>
  <c r="I150" i="10"/>
  <c r="L149" i="10"/>
  <c r="K149" i="10"/>
  <c r="J149" i="10"/>
  <c r="I149" i="10"/>
  <c r="L147" i="10"/>
  <c r="K147" i="10"/>
  <c r="J147" i="10"/>
  <c r="I147" i="10"/>
  <c r="L146" i="10"/>
  <c r="K146" i="10"/>
  <c r="J146" i="10"/>
  <c r="I146" i="10"/>
  <c r="L143" i="10"/>
  <c r="K143" i="10"/>
  <c r="J143" i="10"/>
  <c r="I143" i="10"/>
  <c r="L142" i="10"/>
  <c r="K142" i="10"/>
  <c r="J142" i="10"/>
  <c r="I142" i="10"/>
  <c r="L141" i="10"/>
  <c r="K141" i="10"/>
  <c r="J141" i="10"/>
  <c r="I141" i="10"/>
  <c r="L138" i="10"/>
  <c r="K138" i="10"/>
  <c r="J138" i="10"/>
  <c r="I138" i="10"/>
  <c r="L137" i="10"/>
  <c r="K137" i="10"/>
  <c r="J137" i="10"/>
  <c r="I137" i="10"/>
  <c r="L136" i="10"/>
  <c r="K136" i="10"/>
  <c r="J136" i="10"/>
  <c r="I136" i="10"/>
  <c r="L135" i="10"/>
  <c r="K135" i="10"/>
  <c r="J135" i="10"/>
  <c r="I135" i="10"/>
  <c r="L133" i="10"/>
  <c r="K133" i="10"/>
  <c r="J133" i="10"/>
  <c r="I133" i="10"/>
  <c r="L132" i="10"/>
  <c r="K132" i="10"/>
  <c r="J132" i="10"/>
  <c r="I132" i="10"/>
  <c r="L131" i="10"/>
  <c r="K131" i="10"/>
  <c r="J131" i="10"/>
  <c r="I131" i="10"/>
  <c r="L129" i="10"/>
  <c r="K129" i="10"/>
  <c r="J129" i="10"/>
  <c r="I129" i="10"/>
  <c r="L128" i="10"/>
  <c r="K128" i="10"/>
  <c r="J128" i="10"/>
  <c r="I128" i="10"/>
  <c r="L127" i="10"/>
  <c r="K127" i="10"/>
  <c r="J127" i="10"/>
  <c r="I127" i="10"/>
  <c r="L125" i="10"/>
  <c r="K125" i="10"/>
  <c r="J125" i="10"/>
  <c r="I125" i="10"/>
  <c r="L124" i="10"/>
  <c r="K124" i="10"/>
  <c r="J124" i="10"/>
  <c r="I124" i="10"/>
  <c r="L123" i="10"/>
  <c r="K123" i="10"/>
  <c r="J123" i="10"/>
  <c r="I123" i="10"/>
  <c r="L121" i="10"/>
  <c r="K121" i="10"/>
  <c r="J121" i="10"/>
  <c r="I121" i="10"/>
  <c r="L120" i="10"/>
  <c r="K120" i="10"/>
  <c r="J120" i="10"/>
  <c r="I120" i="10"/>
  <c r="L119" i="10"/>
  <c r="K119" i="10"/>
  <c r="J119" i="10"/>
  <c r="I119" i="10"/>
  <c r="L117" i="10"/>
  <c r="K117" i="10"/>
  <c r="J117" i="10"/>
  <c r="I117" i="10"/>
  <c r="L116" i="10"/>
  <c r="K116" i="10"/>
  <c r="J116" i="10"/>
  <c r="I116" i="10"/>
  <c r="L115" i="10"/>
  <c r="K115" i="10"/>
  <c r="J115" i="10"/>
  <c r="I115" i="10"/>
  <c r="L112" i="10"/>
  <c r="K112" i="10"/>
  <c r="J112" i="10"/>
  <c r="I112" i="10"/>
  <c r="L111" i="10"/>
  <c r="K111" i="10"/>
  <c r="J111" i="10"/>
  <c r="I111" i="10"/>
  <c r="L110" i="10"/>
  <c r="K110" i="10"/>
  <c r="J110" i="10"/>
  <c r="I110" i="10"/>
  <c r="L109" i="10"/>
  <c r="K109" i="10"/>
  <c r="J109" i="10"/>
  <c r="I109" i="10"/>
  <c r="L106" i="10"/>
  <c r="K106" i="10"/>
  <c r="J106" i="10"/>
  <c r="I106" i="10"/>
  <c r="L105" i="10"/>
  <c r="K105" i="10"/>
  <c r="J105" i="10"/>
  <c r="I105" i="10"/>
  <c r="L102" i="10"/>
  <c r="K102" i="10"/>
  <c r="J102" i="10"/>
  <c r="I102" i="10"/>
  <c r="L101" i="10"/>
  <c r="K101" i="10"/>
  <c r="J101" i="10"/>
  <c r="I101" i="10"/>
  <c r="L100" i="10"/>
  <c r="K100" i="10"/>
  <c r="J100" i="10"/>
  <c r="I100" i="10"/>
  <c r="L97" i="10"/>
  <c r="K97" i="10"/>
  <c r="J97" i="10"/>
  <c r="I97" i="10"/>
  <c r="L96" i="10"/>
  <c r="K96" i="10"/>
  <c r="J96" i="10"/>
  <c r="I96" i="10"/>
  <c r="L95" i="10"/>
  <c r="K95" i="10"/>
  <c r="J95" i="10"/>
  <c r="I95" i="10"/>
  <c r="L92" i="10"/>
  <c r="K92" i="10"/>
  <c r="J92" i="10"/>
  <c r="I92" i="10"/>
  <c r="L91" i="10"/>
  <c r="K91" i="10"/>
  <c r="J91" i="10"/>
  <c r="I91" i="10"/>
  <c r="L90" i="10"/>
  <c r="K90" i="10"/>
  <c r="J90" i="10"/>
  <c r="I90" i="10"/>
  <c r="L89" i="10"/>
  <c r="K89" i="10"/>
  <c r="J89" i="10"/>
  <c r="I89" i="10"/>
  <c r="L85" i="10"/>
  <c r="K85" i="10"/>
  <c r="J85" i="10"/>
  <c r="I85" i="10"/>
  <c r="L84" i="10"/>
  <c r="K84" i="10"/>
  <c r="J84" i="10"/>
  <c r="I84" i="10"/>
  <c r="L83" i="10"/>
  <c r="K83" i="10"/>
  <c r="J83" i="10"/>
  <c r="I83" i="10"/>
  <c r="L82" i="10"/>
  <c r="K82" i="10"/>
  <c r="J82" i="10"/>
  <c r="I82" i="10"/>
  <c r="L80" i="10"/>
  <c r="K80" i="10"/>
  <c r="J80" i="10"/>
  <c r="I80" i="10"/>
  <c r="L79" i="10"/>
  <c r="K79" i="10"/>
  <c r="J79" i="10"/>
  <c r="I79" i="10"/>
  <c r="L78" i="10"/>
  <c r="K78" i="10"/>
  <c r="J78" i="10"/>
  <c r="I78" i="10"/>
  <c r="L74" i="10"/>
  <c r="K74" i="10"/>
  <c r="J74" i="10"/>
  <c r="I74" i="10"/>
  <c r="L73" i="10"/>
  <c r="K73" i="10"/>
  <c r="J73" i="10"/>
  <c r="I73" i="10"/>
  <c r="L69" i="10"/>
  <c r="K69" i="10"/>
  <c r="J69" i="10"/>
  <c r="I69" i="10"/>
  <c r="L68" i="10"/>
  <c r="K68" i="10"/>
  <c r="J68" i="10"/>
  <c r="I68" i="10"/>
  <c r="L64" i="10"/>
  <c r="K64" i="10"/>
  <c r="J64" i="10"/>
  <c r="I64" i="10"/>
  <c r="L63" i="10"/>
  <c r="K63" i="10"/>
  <c r="J63" i="10"/>
  <c r="I63" i="10"/>
  <c r="L62" i="10"/>
  <c r="K62" i="10"/>
  <c r="J62" i="10"/>
  <c r="I62" i="10"/>
  <c r="L61" i="10"/>
  <c r="K61" i="10"/>
  <c r="J61" i="10"/>
  <c r="I61" i="10"/>
  <c r="L45" i="10"/>
  <c r="K45" i="10"/>
  <c r="J45" i="10"/>
  <c r="I45" i="10"/>
  <c r="L44" i="10"/>
  <c r="K44" i="10"/>
  <c r="J44" i="10"/>
  <c r="I44" i="10"/>
  <c r="L43" i="10"/>
  <c r="K43" i="10"/>
  <c r="J43" i="10"/>
  <c r="I43" i="10"/>
  <c r="L42" i="10"/>
  <c r="K42" i="10"/>
  <c r="J42" i="10"/>
  <c r="I42" i="10"/>
  <c r="L40" i="10"/>
  <c r="K40" i="10"/>
  <c r="J40" i="10"/>
  <c r="I40" i="10"/>
  <c r="L39" i="10"/>
  <c r="K39" i="10"/>
  <c r="J39" i="10"/>
  <c r="I39" i="10"/>
  <c r="L38" i="10"/>
  <c r="K38" i="10"/>
  <c r="J38" i="10"/>
  <c r="I38" i="10"/>
  <c r="L36" i="10"/>
  <c r="K36" i="10"/>
  <c r="J36" i="10"/>
  <c r="I36" i="10"/>
  <c r="L34" i="10"/>
  <c r="K34" i="10"/>
  <c r="J34" i="10"/>
  <c r="I34" i="10"/>
  <c r="L33" i="10"/>
  <c r="K33" i="10"/>
  <c r="J33" i="10"/>
  <c r="I33" i="10"/>
  <c r="L32" i="10"/>
  <c r="K32" i="10"/>
  <c r="J32" i="10"/>
  <c r="I32" i="10"/>
  <c r="L31" i="10"/>
  <c r="K31" i="10"/>
  <c r="J31" i="10"/>
  <c r="I31" i="10"/>
  <c r="L30" i="10"/>
  <c r="L364" i="10" s="1"/>
  <c r="K30" i="10"/>
  <c r="K364" i="10" s="1"/>
  <c r="J30" i="10"/>
  <c r="J364" i="10" s="1"/>
  <c r="I30" i="10"/>
  <c r="I364" i="10" s="1"/>
  <c r="L361" i="9"/>
  <c r="K361" i="9"/>
  <c r="J361" i="9"/>
  <c r="I361" i="9"/>
  <c r="L360" i="9"/>
  <c r="K360" i="9"/>
  <c r="J360" i="9"/>
  <c r="I360" i="9"/>
  <c r="L358" i="9"/>
  <c r="K358" i="9"/>
  <c r="J358" i="9"/>
  <c r="I358" i="9"/>
  <c r="L357" i="9"/>
  <c r="K357" i="9"/>
  <c r="J357" i="9"/>
  <c r="I357" i="9"/>
  <c r="L355" i="9"/>
  <c r="K355" i="9"/>
  <c r="J355" i="9"/>
  <c r="I355" i="9"/>
  <c r="L354" i="9"/>
  <c r="K354" i="9"/>
  <c r="J354" i="9"/>
  <c r="I354" i="9"/>
  <c r="L351" i="9"/>
  <c r="K351" i="9"/>
  <c r="J351" i="9"/>
  <c r="I351" i="9"/>
  <c r="L350" i="9"/>
  <c r="K350" i="9"/>
  <c r="J350" i="9"/>
  <c r="I350" i="9"/>
  <c r="L347" i="9"/>
  <c r="K347" i="9"/>
  <c r="J347" i="9"/>
  <c r="I347" i="9"/>
  <c r="L346" i="9"/>
  <c r="K346" i="9"/>
  <c r="J346" i="9"/>
  <c r="I346" i="9"/>
  <c r="L343" i="9"/>
  <c r="K343" i="9"/>
  <c r="J343" i="9"/>
  <c r="I343" i="9"/>
  <c r="L342" i="9"/>
  <c r="K342" i="9"/>
  <c r="J342" i="9"/>
  <c r="I342" i="9"/>
  <c r="L339" i="9"/>
  <c r="K339" i="9"/>
  <c r="J339" i="9"/>
  <c r="I339" i="9"/>
  <c r="L336" i="9"/>
  <c r="K336" i="9"/>
  <c r="J336" i="9"/>
  <c r="I336" i="9"/>
  <c r="P334" i="9"/>
  <c r="O334" i="9"/>
  <c r="N334" i="9"/>
  <c r="M334" i="9"/>
  <c r="L334" i="9"/>
  <c r="K334" i="9"/>
  <c r="J334" i="9"/>
  <c r="I334" i="9"/>
  <c r="L333" i="9"/>
  <c r="K333" i="9"/>
  <c r="J333" i="9"/>
  <c r="I333" i="9"/>
  <c r="L332" i="9"/>
  <c r="K332" i="9"/>
  <c r="J332" i="9"/>
  <c r="I332" i="9"/>
  <c r="L329" i="9"/>
  <c r="K329" i="9"/>
  <c r="J329" i="9"/>
  <c r="I329" i="9"/>
  <c r="L328" i="9"/>
  <c r="K328" i="9"/>
  <c r="J328" i="9"/>
  <c r="I328" i="9"/>
  <c r="L326" i="9"/>
  <c r="K326" i="9"/>
  <c r="J326" i="9"/>
  <c r="I326" i="9"/>
  <c r="L325" i="9"/>
  <c r="K325" i="9"/>
  <c r="J325" i="9"/>
  <c r="I325" i="9"/>
  <c r="L323" i="9"/>
  <c r="K323" i="9"/>
  <c r="J323" i="9"/>
  <c r="I323" i="9"/>
  <c r="L322" i="9"/>
  <c r="K322" i="9"/>
  <c r="J322" i="9"/>
  <c r="I322" i="9"/>
  <c r="L319" i="9"/>
  <c r="K319" i="9"/>
  <c r="J319" i="9"/>
  <c r="I319" i="9"/>
  <c r="L318" i="9"/>
  <c r="K318" i="9"/>
  <c r="J318" i="9"/>
  <c r="I318" i="9"/>
  <c r="L315" i="9"/>
  <c r="K315" i="9"/>
  <c r="J315" i="9"/>
  <c r="I315" i="9"/>
  <c r="L314" i="9"/>
  <c r="K314" i="9"/>
  <c r="J314" i="9"/>
  <c r="I314" i="9"/>
  <c r="L311" i="9"/>
  <c r="K311" i="9"/>
  <c r="J311" i="9"/>
  <c r="I311" i="9"/>
  <c r="L310" i="9"/>
  <c r="K310" i="9"/>
  <c r="J310" i="9"/>
  <c r="I310" i="9"/>
  <c r="L307" i="9"/>
  <c r="K307" i="9"/>
  <c r="J307" i="9"/>
  <c r="I307" i="9"/>
  <c r="L304" i="9"/>
  <c r="K304" i="9"/>
  <c r="J304" i="9"/>
  <c r="I304" i="9"/>
  <c r="L302" i="9"/>
  <c r="K302" i="9"/>
  <c r="J302" i="9"/>
  <c r="I302" i="9"/>
  <c r="L301" i="9"/>
  <c r="K301" i="9"/>
  <c r="J301" i="9"/>
  <c r="I301" i="9"/>
  <c r="L300" i="9"/>
  <c r="K300" i="9"/>
  <c r="J300" i="9"/>
  <c r="I300" i="9"/>
  <c r="L299" i="9"/>
  <c r="K299" i="9"/>
  <c r="J299" i="9"/>
  <c r="I299" i="9"/>
  <c r="L296" i="9"/>
  <c r="K296" i="9"/>
  <c r="J296" i="9"/>
  <c r="I296" i="9"/>
  <c r="L295" i="9"/>
  <c r="K295" i="9"/>
  <c r="J295" i="9"/>
  <c r="I295" i="9"/>
  <c r="L293" i="9"/>
  <c r="K293" i="9"/>
  <c r="J293" i="9"/>
  <c r="I293" i="9"/>
  <c r="L292" i="9"/>
  <c r="K292" i="9"/>
  <c r="J292" i="9"/>
  <c r="I292" i="9"/>
  <c r="L290" i="9"/>
  <c r="K290" i="9"/>
  <c r="J290" i="9"/>
  <c r="I290" i="9"/>
  <c r="L289" i="9"/>
  <c r="K289" i="9"/>
  <c r="J289" i="9"/>
  <c r="I289" i="9"/>
  <c r="L286" i="9"/>
  <c r="K286" i="9"/>
  <c r="J286" i="9"/>
  <c r="I286" i="9"/>
  <c r="L285" i="9"/>
  <c r="K285" i="9"/>
  <c r="J285" i="9"/>
  <c r="I285" i="9"/>
  <c r="L282" i="9"/>
  <c r="K282" i="9"/>
  <c r="J282" i="9"/>
  <c r="I282" i="9"/>
  <c r="L281" i="9"/>
  <c r="K281" i="9"/>
  <c r="J281" i="9"/>
  <c r="I281" i="9"/>
  <c r="L278" i="9"/>
  <c r="K278" i="9"/>
  <c r="J278" i="9"/>
  <c r="I278" i="9"/>
  <c r="L277" i="9"/>
  <c r="K277" i="9"/>
  <c r="J277" i="9"/>
  <c r="I277" i="9"/>
  <c r="L274" i="9"/>
  <c r="K274" i="9"/>
  <c r="J274" i="9"/>
  <c r="I274" i="9"/>
  <c r="L271" i="9"/>
  <c r="K271" i="9"/>
  <c r="J271" i="9"/>
  <c r="I271" i="9"/>
  <c r="L269" i="9"/>
  <c r="K269" i="9"/>
  <c r="J269" i="9"/>
  <c r="I269" i="9"/>
  <c r="L268" i="9"/>
  <c r="K268" i="9"/>
  <c r="J268" i="9"/>
  <c r="I268" i="9"/>
  <c r="L267" i="9"/>
  <c r="K267" i="9"/>
  <c r="J267" i="9"/>
  <c r="I267" i="9"/>
  <c r="L264" i="9"/>
  <c r="K264" i="9"/>
  <c r="J264" i="9"/>
  <c r="I264" i="9"/>
  <c r="L263" i="9"/>
  <c r="K263" i="9"/>
  <c r="J263" i="9"/>
  <c r="I263" i="9"/>
  <c r="L261" i="9"/>
  <c r="K261" i="9"/>
  <c r="J261" i="9"/>
  <c r="I261" i="9"/>
  <c r="L260" i="9"/>
  <c r="K260" i="9"/>
  <c r="J260" i="9"/>
  <c r="I260" i="9"/>
  <c r="L258" i="9"/>
  <c r="K258" i="9"/>
  <c r="J258" i="9"/>
  <c r="I258" i="9"/>
  <c r="L257" i="9"/>
  <c r="K257" i="9"/>
  <c r="J257" i="9"/>
  <c r="I257" i="9"/>
  <c r="L254" i="9"/>
  <c r="K254" i="9"/>
  <c r="J254" i="9"/>
  <c r="I254" i="9"/>
  <c r="L253" i="9"/>
  <c r="K253" i="9"/>
  <c r="J253" i="9"/>
  <c r="I253" i="9"/>
  <c r="L250" i="9"/>
  <c r="K250" i="9"/>
  <c r="J250" i="9"/>
  <c r="I250" i="9"/>
  <c r="L249" i="9"/>
  <c r="K249" i="9"/>
  <c r="J249" i="9"/>
  <c r="I249" i="9"/>
  <c r="L246" i="9"/>
  <c r="K246" i="9"/>
  <c r="J246" i="9"/>
  <c r="I246" i="9"/>
  <c r="L245" i="9"/>
  <c r="K245" i="9"/>
  <c r="J245" i="9"/>
  <c r="I245" i="9"/>
  <c r="L242" i="9"/>
  <c r="K242" i="9"/>
  <c r="J242" i="9"/>
  <c r="I242" i="9"/>
  <c r="L239" i="9"/>
  <c r="K239" i="9"/>
  <c r="J239" i="9"/>
  <c r="I239" i="9"/>
  <c r="L237" i="9"/>
  <c r="K237" i="9"/>
  <c r="J237" i="9"/>
  <c r="I237" i="9"/>
  <c r="L236" i="9"/>
  <c r="K236" i="9"/>
  <c r="J236" i="9"/>
  <c r="I236" i="9"/>
  <c r="L235" i="9"/>
  <c r="K235" i="9"/>
  <c r="J235" i="9"/>
  <c r="I235" i="9"/>
  <c r="L234" i="9"/>
  <c r="K234" i="9"/>
  <c r="J234" i="9"/>
  <c r="I234" i="9"/>
  <c r="L230" i="9"/>
  <c r="K230" i="9"/>
  <c r="J230" i="9"/>
  <c r="I230" i="9"/>
  <c r="L229" i="9"/>
  <c r="K229" i="9"/>
  <c r="J229" i="9"/>
  <c r="I229" i="9"/>
  <c r="L228" i="9"/>
  <c r="K228" i="9"/>
  <c r="J228" i="9"/>
  <c r="I228" i="9"/>
  <c r="L226" i="9"/>
  <c r="K226" i="9"/>
  <c r="J226" i="9"/>
  <c r="I226" i="9"/>
  <c r="L225" i="9"/>
  <c r="K225" i="9"/>
  <c r="J225" i="9"/>
  <c r="I225" i="9"/>
  <c r="L224" i="9"/>
  <c r="K224" i="9"/>
  <c r="J224" i="9"/>
  <c r="I224" i="9"/>
  <c r="P217" i="9"/>
  <c r="O217" i="9"/>
  <c r="N217" i="9"/>
  <c r="M217" i="9"/>
  <c r="L217" i="9"/>
  <c r="K217" i="9"/>
  <c r="J217" i="9"/>
  <c r="I217" i="9"/>
  <c r="L216" i="9"/>
  <c r="K216" i="9"/>
  <c r="J216" i="9"/>
  <c r="I216" i="9"/>
  <c r="L214" i="9"/>
  <c r="K214" i="9"/>
  <c r="J214" i="9"/>
  <c r="I214" i="9"/>
  <c r="L213" i="9"/>
  <c r="K213" i="9"/>
  <c r="J213" i="9"/>
  <c r="I213" i="9"/>
  <c r="L212" i="9"/>
  <c r="K212" i="9"/>
  <c r="J212" i="9"/>
  <c r="I212" i="9"/>
  <c r="L207" i="9"/>
  <c r="K207" i="9"/>
  <c r="J207" i="9"/>
  <c r="I207" i="9"/>
  <c r="L206" i="9"/>
  <c r="K206" i="9"/>
  <c r="J206" i="9"/>
  <c r="I206" i="9"/>
  <c r="L205" i="9"/>
  <c r="K205" i="9"/>
  <c r="J205" i="9"/>
  <c r="I205" i="9"/>
  <c r="L203" i="9"/>
  <c r="K203" i="9"/>
  <c r="J203" i="9"/>
  <c r="I203" i="9"/>
  <c r="L202" i="9"/>
  <c r="K202" i="9"/>
  <c r="J202" i="9"/>
  <c r="I202" i="9"/>
  <c r="L198" i="9"/>
  <c r="K198" i="9"/>
  <c r="J198" i="9"/>
  <c r="I198" i="9"/>
  <c r="L197" i="9"/>
  <c r="K197" i="9"/>
  <c r="J197" i="9"/>
  <c r="I197" i="9"/>
  <c r="L192" i="9"/>
  <c r="K192" i="9"/>
  <c r="J192" i="9"/>
  <c r="I192" i="9"/>
  <c r="L191" i="9"/>
  <c r="K191" i="9"/>
  <c r="J191" i="9"/>
  <c r="I191" i="9"/>
  <c r="L187" i="9"/>
  <c r="K187" i="9"/>
  <c r="J187" i="9"/>
  <c r="I187" i="9"/>
  <c r="L186" i="9"/>
  <c r="K186" i="9"/>
  <c r="J186" i="9"/>
  <c r="I186" i="9"/>
  <c r="L184" i="9"/>
  <c r="K184" i="9"/>
  <c r="J184" i="9"/>
  <c r="I184" i="9"/>
  <c r="L183" i="9"/>
  <c r="K183" i="9"/>
  <c r="J183" i="9"/>
  <c r="I183" i="9"/>
  <c r="L182" i="9"/>
  <c r="K182" i="9"/>
  <c r="J182" i="9"/>
  <c r="I182" i="9"/>
  <c r="L181" i="9"/>
  <c r="K181" i="9"/>
  <c r="J181" i="9"/>
  <c r="I181" i="9"/>
  <c r="L180" i="9"/>
  <c r="K180" i="9"/>
  <c r="J180" i="9"/>
  <c r="I180" i="9"/>
  <c r="L176" i="9"/>
  <c r="K176" i="9"/>
  <c r="J176" i="9"/>
  <c r="I176" i="9"/>
  <c r="L175" i="9"/>
  <c r="K175" i="9"/>
  <c r="J175" i="9"/>
  <c r="I175" i="9"/>
  <c r="L171" i="9"/>
  <c r="K171" i="9"/>
  <c r="J171" i="9"/>
  <c r="I171" i="9"/>
  <c r="L170" i="9"/>
  <c r="K170" i="9"/>
  <c r="J170" i="9"/>
  <c r="I170" i="9"/>
  <c r="L169" i="9"/>
  <c r="K169" i="9"/>
  <c r="J169" i="9"/>
  <c r="I169" i="9"/>
  <c r="L167" i="9"/>
  <c r="K167" i="9"/>
  <c r="J167" i="9"/>
  <c r="I167" i="9"/>
  <c r="L166" i="9"/>
  <c r="K166" i="9"/>
  <c r="J166" i="9"/>
  <c r="I166" i="9"/>
  <c r="L165" i="9"/>
  <c r="K165" i="9"/>
  <c r="J165" i="9"/>
  <c r="I165" i="9"/>
  <c r="L164" i="9"/>
  <c r="K164" i="9"/>
  <c r="J164" i="9"/>
  <c r="I164" i="9"/>
  <c r="L162" i="9"/>
  <c r="K162" i="9"/>
  <c r="J162" i="9"/>
  <c r="I162" i="9"/>
  <c r="L161" i="9"/>
  <c r="K161" i="9"/>
  <c r="J161" i="9"/>
  <c r="I161" i="9"/>
  <c r="L157" i="9"/>
  <c r="K157" i="9"/>
  <c r="J157" i="9"/>
  <c r="I157" i="9"/>
  <c r="L156" i="9"/>
  <c r="K156" i="9"/>
  <c r="J156" i="9"/>
  <c r="I156" i="9"/>
  <c r="L155" i="9"/>
  <c r="K155" i="9"/>
  <c r="J155" i="9"/>
  <c r="I155" i="9"/>
  <c r="L154" i="9"/>
  <c r="K154" i="9"/>
  <c r="J154" i="9"/>
  <c r="I154" i="9"/>
  <c r="L151" i="9"/>
  <c r="K151" i="9"/>
  <c r="J151" i="9"/>
  <c r="I151" i="9"/>
  <c r="L150" i="9"/>
  <c r="K150" i="9"/>
  <c r="J150" i="9"/>
  <c r="I150" i="9"/>
  <c r="L149" i="9"/>
  <c r="K149" i="9"/>
  <c r="J149" i="9"/>
  <c r="I149" i="9"/>
  <c r="L147" i="9"/>
  <c r="K147" i="9"/>
  <c r="J147" i="9"/>
  <c r="I147" i="9"/>
  <c r="L146" i="9"/>
  <c r="K146" i="9"/>
  <c r="J146" i="9"/>
  <c r="I146" i="9"/>
  <c r="L143" i="9"/>
  <c r="K143" i="9"/>
  <c r="J143" i="9"/>
  <c r="I143" i="9"/>
  <c r="L142" i="9"/>
  <c r="K142" i="9"/>
  <c r="J142" i="9"/>
  <c r="I142" i="9"/>
  <c r="L141" i="9"/>
  <c r="K141" i="9"/>
  <c r="J141" i="9"/>
  <c r="I141" i="9"/>
  <c r="L138" i="9"/>
  <c r="K138" i="9"/>
  <c r="J138" i="9"/>
  <c r="I138" i="9"/>
  <c r="L137" i="9"/>
  <c r="K137" i="9"/>
  <c r="J137" i="9"/>
  <c r="I137" i="9"/>
  <c r="L136" i="9"/>
  <c r="K136" i="9"/>
  <c r="J136" i="9"/>
  <c r="I136" i="9"/>
  <c r="L135" i="9"/>
  <c r="K135" i="9"/>
  <c r="J135" i="9"/>
  <c r="I135" i="9"/>
  <c r="L133" i="9"/>
  <c r="K133" i="9"/>
  <c r="J133" i="9"/>
  <c r="I133" i="9"/>
  <c r="L132" i="9"/>
  <c r="K132" i="9"/>
  <c r="J132" i="9"/>
  <c r="I132" i="9"/>
  <c r="L131" i="9"/>
  <c r="K131" i="9"/>
  <c r="J131" i="9"/>
  <c r="I131" i="9"/>
  <c r="L129" i="9"/>
  <c r="K129" i="9"/>
  <c r="J129" i="9"/>
  <c r="I129" i="9"/>
  <c r="L128" i="9"/>
  <c r="K128" i="9"/>
  <c r="J128" i="9"/>
  <c r="I128" i="9"/>
  <c r="L127" i="9"/>
  <c r="K127" i="9"/>
  <c r="J127" i="9"/>
  <c r="I127" i="9"/>
  <c r="L125" i="9"/>
  <c r="K125" i="9"/>
  <c r="J125" i="9"/>
  <c r="I125" i="9"/>
  <c r="L124" i="9"/>
  <c r="K124" i="9"/>
  <c r="J124" i="9"/>
  <c r="I124" i="9"/>
  <c r="L123" i="9"/>
  <c r="K123" i="9"/>
  <c r="J123" i="9"/>
  <c r="I123" i="9"/>
  <c r="L121" i="9"/>
  <c r="K121" i="9"/>
  <c r="J121" i="9"/>
  <c r="I121" i="9"/>
  <c r="L120" i="9"/>
  <c r="K120" i="9"/>
  <c r="J120" i="9"/>
  <c r="I120" i="9"/>
  <c r="L119" i="9"/>
  <c r="K119" i="9"/>
  <c r="J119" i="9"/>
  <c r="I119" i="9"/>
  <c r="L117" i="9"/>
  <c r="K117" i="9"/>
  <c r="J117" i="9"/>
  <c r="I117" i="9"/>
  <c r="L116" i="9"/>
  <c r="K116" i="9"/>
  <c r="J116" i="9"/>
  <c r="I116" i="9"/>
  <c r="L115" i="9"/>
  <c r="K115" i="9"/>
  <c r="J115" i="9"/>
  <c r="I115" i="9"/>
  <c r="L112" i="9"/>
  <c r="K112" i="9"/>
  <c r="J112" i="9"/>
  <c r="I112" i="9"/>
  <c r="L111" i="9"/>
  <c r="K111" i="9"/>
  <c r="J111" i="9"/>
  <c r="I111" i="9"/>
  <c r="L110" i="9"/>
  <c r="K110" i="9"/>
  <c r="J110" i="9"/>
  <c r="I110" i="9"/>
  <c r="L109" i="9"/>
  <c r="K109" i="9"/>
  <c r="J109" i="9"/>
  <c r="I109" i="9"/>
  <c r="L106" i="9"/>
  <c r="K106" i="9"/>
  <c r="J106" i="9"/>
  <c r="I106" i="9"/>
  <c r="L105" i="9"/>
  <c r="K105" i="9"/>
  <c r="J105" i="9"/>
  <c r="I105" i="9"/>
  <c r="L102" i="9"/>
  <c r="K102" i="9"/>
  <c r="J102" i="9"/>
  <c r="I102" i="9"/>
  <c r="L101" i="9"/>
  <c r="K101" i="9"/>
  <c r="J101" i="9"/>
  <c r="I101" i="9"/>
  <c r="L100" i="9"/>
  <c r="K100" i="9"/>
  <c r="J100" i="9"/>
  <c r="I100" i="9"/>
  <c r="L97" i="9"/>
  <c r="K97" i="9"/>
  <c r="J97" i="9"/>
  <c r="I97" i="9"/>
  <c r="L96" i="9"/>
  <c r="K96" i="9"/>
  <c r="J96" i="9"/>
  <c r="I96" i="9"/>
  <c r="L95" i="9"/>
  <c r="K95" i="9"/>
  <c r="J95" i="9"/>
  <c r="I95" i="9"/>
  <c r="L92" i="9"/>
  <c r="K92" i="9"/>
  <c r="J92" i="9"/>
  <c r="I92" i="9"/>
  <c r="L91" i="9"/>
  <c r="K91" i="9"/>
  <c r="J91" i="9"/>
  <c r="I91" i="9"/>
  <c r="L90" i="9"/>
  <c r="K90" i="9"/>
  <c r="J90" i="9"/>
  <c r="I90" i="9"/>
  <c r="L89" i="9"/>
  <c r="K89" i="9"/>
  <c r="J89" i="9"/>
  <c r="I89" i="9"/>
  <c r="L85" i="9"/>
  <c r="K85" i="9"/>
  <c r="J85" i="9"/>
  <c r="I85" i="9"/>
  <c r="L84" i="9"/>
  <c r="K84" i="9"/>
  <c r="J84" i="9"/>
  <c r="I84" i="9"/>
  <c r="L83" i="9"/>
  <c r="K83" i="9"/>
  <c r="J83" i="9"/>
  <c r="I83" i="9"/>
  <c r="L82" i="9"/>
  <c r="K82" i="9"/>
  <c r="J82" i="9"/>
  <c r="I82" i="9"/>
  <c r="L80" i="9"/>
  <c r="K80" i="9"/>
  <c r="J80" i="9"/>
  <c r="I80" i="9"/>
  <c r="L79" i="9"/>
  <c r="K79" i="9"/>
  <c r="J79" i="9"/>
  <c r="I79" i="9"/>
  <c r="L78" i="9"/>
  <c r="K78" i="9"/>
  <c r="J78" i="9"/>
  <c r="I78" i="9"/>
  <c r="L74" i="9"/>
  <c r="K74" i="9"/>
  <c r="J74" i="9"/>
  <c r="I74" i="9"/>
  <c r="L73" i="9"/>
  <c r="K73" i="9"/>
  <c r="J73" i="9"/>
  <c r="I73" i="9"/>
  <c r="L69" i="9"/>
  <c r="K69" i="9"/>
  <c r="J69" i="9"/>
  <c r="I69" i="9"/>
  <c r="L68" i="9"/>
  <c r="K68" i="9"/>
  <c r="J68" i="9"/>
  <c r="I68" i="9"/>
  <c r="L64" i="9"/>
  <c r="K64" i="9"/>
  <c r="J64" i="9"/>
  <c r="I64" i="9"/>
  <c r="L63" i="9"/>
  <c r="K63" i="9"/>
  <c r="J63" i="9"/>
  <c r="I63" i="9"/>
  <c r="L62" i="9"/>
  <c r="K62" i="9"/>
  <c r="J62" i="9"/>
  <c r="I62" i="9"/>
  <c r="L61" i="9"/>
  <c r="K61" i="9"/>
  <c r="J61" i="9"/>
  <c r="I61" i="9"/>
  <c r="L45" i="9"/>
  <c r="K45" i="9"/>
  <c r="J45" i="9"/>
  <c r="I45" i="9"/>
  <c r="L44" i="9"/>
  <c r="K44" i="9"/>
  <c r="J44" i="9"/>
  <c r="I44" i="9"/>
  <c r="L43" i="9"/>
  <c r="K43" i="9"/>
  <c r="J43" i="9"/>
  <c r="I43" i="9"/>
  <c r="L42" i="9"/>
  <c r="K42" i="9"/>
  <c r="J42" i="9"/>
  <c r="I42" i="9"/>
  <c r="L40" i="9"/>
  <c r="K40" i="9"/>
  <c r="J40" i="9"/>
  <c r="I40" i="9"/>
  <c r="L39" i="9"/>
  <c r="K39" i="9"/>
  <c r="J39" i="9"/>
  <c r="I39" i="9"/>
  <c r="L38" i="9"/>
  <c r="K38" i="9"/>
  <c r="J38" i="9"/>
  <c r="I38" i="9"/>
  <c r="L36" i="9"/>
  <c r="K36" i="9"/>
  <c r="J36" i="9"/>
  <c r="I36" i="9"/>
  <c r="L34" i="9"/>
  <c r="K34" i="9"/>
  <c r="J34" i="9"/>
  <c r="I34" i="9"/>
  <c r="L33" i="9"/>
  <c r="K33" i="9"/>
  <c r="J33" i="9"/>
  <c r="I33" i="9"/>
  <c r="L32" i="9"/>
  <c r="K32" i="9"/>
  <c r="J32" i="9"/>
  <c r="I32" i="9"/>
  <c r="L31" i="9"/>
  <c r="K31" i="9"/>
  <c r="J31" i="9"/>
  <c r="I31" i="9"/>
  <c r="L30" i="9"/>
  <c r="L364" i="9" s="1"/>
  <c r="K30" i="9"/>
  <c r="K364" i="9" s="1"/>
  <c r="J30" i="9"/>
  <c r="J364" i="9" s="1"/>
  <c r="I30" i="9"/>
  <c r="I364" i="9" s="1"/>
  <c r="L361" i="8"/>
  <c r="K361" i="8"/>
  <c r="J361" i="8"/>
  <c r="I361" i="8"/>
  <c r="L360" i="8"/>
  <c r="K360" i="8"/>
  <c r="J360" i="8"/>
  <c r="I360" i="8"/>
  <c r="L358" i="8"/>
  <c r="K358" i="8"/>
  <c r="J358" i="8"/>
  <c r="I358" i="8"/>
  <c r="L357" i="8"/>
  <c r="K357" i="8"/>
  <c r="J357" i="8"/>
  <c r="I357" i="8"/>
  <c r="L355" i="8"/>
  <c r="K355" i="8"/>
  <c r="J355" i="8"/>
  <c r="I355" i="8"/>
  <c r="L354" i="8"/>
  <c r="K354" i="8"/>
  <c r="J354" i="8"/>
  <c r="I354" i="8"/>
  <c r="L351" i="8"/>
  <c r="K351" i="8"/>
  <c r="J351" i="8"/>
  <c r="I351" i="8"/>
  <c r="I350" i="8" s="1"/>
  <c r="L350" i="8"/>
  <c r="K350" i="8"/>
  <c r="J350" i="8"/>
  <c r="L347" i="8"/>
  <c r="K347" i="8"/>
  <c r="J347" i="8"/>
  <c r="I347" i="8"/>
  <c r="I346" i="8" s="1"/>
  <c r="L346" i="8"/>
  <c r="K346" i="8"/>
  <c r="J346" i="8"/>
  <c r="L343" i="8"/>
  <c r="K343" i="8"/>
  <c r="J343" i="8"/>
  <c r="I343" i="8"/>
  <c r="I342" i="8" s="1"/>
  <c r="L342" i="8"/>
  <c r="K342" i="8"/>
  <c r="J342" i="8"/>
  <c r="L339" i="8"/>
  <c r="K339" i="8"/>
  <c r="J339" i="8"/>
  <c r="I339" i="8"/>
  <c r="L336" i="8"/>
  <c r="K336" i="8"/>
  <c r="J336" i="8"/>
  <c r="I336" i="8"/>
  <c r="P334" i="8"/>
  <c r="O334" i="8"/>
  <c r="N334" i="8"/>
  <c r="M334" i="8"/>
  <c r="L334" i="8"/>
  <c r="K334" i="8"/>
  <c r="J334" i="8"/>
  <c r="I334" i="8"/>
  <c r="L333" i="8"/>
  <c r="K333" i="8"/>
  <c r="J333" i="8"/>
  <c r="I333" i="8"/>
  <c r="L332" i="8"/>
  <c r="K332" i="8"/>
  <c r="J332" i="8"/>
  <c r="L329" i="8"/>
  <c r="K329" i="8"/>
  <c r="J329" i="8"/>
  <c r="I329" i="8"/>
  <c r="L328" i="8"/>
  <c r="K328" i="8"/>
  <c r="J328" i="8"/>
  <c r="I328" i="8"/>
  <c r="L326" i="8"/>
  <c r="K326" i="8"/>
  <c r="J326" i="8"/>
  <c r="I326" i="8"/>
  <c r="L325" i="8"/>
  <c r="K325" i="8"/>
  <c r="J325" i="8"/>
  <c r="I325" i="8"/>
  <c r="L323" i="8"/>
  <c r="K323" i="8"/>
  <c r="J323" i="8"/>
  <c r="I323" i="8"/>
  <c r="L322" i="8"/>
  <c r="K322" i="8"/>
  <c r="J322" i="8"/>
  <c r="I322" i="8"/>
  <c r="L319" i="8"/>
  <c r="K319" i="8"/>
  <c r="J319" i="8"/>
  <c r="I319" i="8"/>
  <c r="I318" i="8" s="1"/>
  <c r="L318" i="8"/>
  <c r="K318" i="8"/>
  <c r="J318" i="8"/>
  <c r="L315" i="8"/>
  <c r="K315" i="8"/>
  <c r="J315" i="8"/>
  <c r="I315" i="8"/>
  <c r="L314" i="8"/>
  <c r="K314" i="8"/>
  <c r="J314" i="8"/>
  <c r="I314" i="8"/>
  <c r="L311" i="8"/>
  <c r="K311" i="8"/>
  <c r="J311" i="8"/>
  <c r="I311" i="8"/>
  <c r="I310" i="8" s="1"/>
  <c r="L310" i="8"/>
  <c r="K310" i="8"/>
  <c r="J310" i="8"/>
  <c r="L307" i="8"/>
  <c r="K307" i="8"/>
  <c r="J307" i="8"/>
  <c r="I307" i="8"/>
  <c r="L304" i="8"/>
  <c r="K304" i="8"/>
  <c r="J304" i="8"/>
  <c r="I304" i="8"/>
  <c r="L302" i="8"/>
  <c r="K302" i="8"/>
  <c r="J302" i="8"/>
  <c r="I302" i="8"/>
  <c r="I301" i="8" s="1"/>
  <c r="I300" i="8" s="1"/>
  <c r="L301" i="8"/>
  <c r="K301" i="8"/>
  <c r="J301" i="8"/>
  <c r="L300" i="8"/>
  <c r="K300" i="8"/>
  <c r="J300" i="8"/>
  <c r="L299" i="8"/>
  <c r="K299" i="8"/>
  <c r="J299" i="8"/>
  <c r="L296" i="8"/>
  <c r="K296" i="8"/>
  <c r="J296" i="8"/>
  <c r="I296" i="8"/>
  <c r="I295" i="8" s="1"/>
  <c r="L295" i="8"/>
  <c r="K295" i="8"/>
  <c r="J295" i="8"/>
  <c r="L293" i="8"/>
  <c r="K293" i="8"/>
  <c r="J293" i="8"/>
  <c r="I293" i="8"/>
  <c r="I292" i="8" s="1"/>
  <c r="L292" i="8"/>
  <c r="K292" i="8"/>
  <c r="J292" i="8"/>
  <c r="L290" i="8"/>
  <c r="K290" i="8"/>
  <c r="J290" i="8"/>
  <c r="I290" i="8"/>
  <c r="I289" i="8" s="1"/>
  <c r="L289" i="8"/>
  <c r="K289" i="8"/>
  <c r="J289" i="8"/>
  <c r="L286" i="8"/>
  <c r="K286" i="8"/>
  <c r="J286" i="8"/>
  <c r="I286" i="8"/>
  <c r="I285" i="8" s="1"/>
  <c r="L285" i="8"/>
  <c r="K285" i="8"/>
  <c r="J285" i="8"/>
  <c r="L282" i="8"/>
  <c r="K282" i="8"/>
  <c r="J282" i="8"/>
  <c r="I282" i="8"/>
  <c r="L281" i="8"/>
  <c r="K281" i="8"/>
  <c r="J281" i="8"/>
  <c r="I281" i="8"/>
  <c r="L278" i="8"/>
  <c r="K278" i="8"/>
  <c r="J278" i="8"/>
  <c r="I278" i="8"/>
  <c r="I277" i="8" s="1"/>
  <c r="L277" i="8"/>
  <c r="K277" i="8"/>
  <c r="J277" i="8"/>
  <c r="L274" i="8"/>
  <c r="K274" i="8"/>
  <c r="J274" i="8"/>
  <c r="I274" i="8"/>
  <c r="L271" i="8"/>
  <c r="K271" i="8"/>
  <c r="J271" i="8"/>
  <c r="I271" i="8"/>
  <c r="L269" i="8"/>
  <c r="K269" i="8"/>
  <c r="J269" i="8"/>
  <c r="I269" i="8"/>
  <c r="I268" i="8" s="1"/>
  <c r="I267" i="8" s="1"/>
  <c r="L268" i="8"/>
  <c r="K268" i="8"/>
  <c r="J268" i="8"/>
  <c r="L267" i="8"/>
  <c r="K267" i="8"/>
  <c r="J267" i="8"/>
  <c r="L264" i="8"/>
  <c r="K264" i="8"/>
  <c r="J264" i="8"/>
  <c r="I264" i="8"/>
  <c r="I263" i="8" s="1"/>
  <c r="L263" i="8"/>
  <c r="K263" i="8"/>
  <c r="J263" i="8"/>
  <c r="L261" i="8"/>
  <c r="K261" i="8"/>
  <c r="J261" i="8"/>
  <c r="I261" i="8"/>
  <c r="I260" i="8" s="1"/>
  <c r="L260" i="8"/>
  <c r="K260" i="8"/>
  <c r="J260" i="8"/>
  <c r="L258" i="8"/>
  <c r="K258" i="8"/>
  <c r="J258" i="8"/>
  <c r="I258" i="8"/>
  <c r="L257" i="8"/>
  <c r="K257" i="8"/>
  <c r="J257" i="8"/>
  <c r="I257" i="8"/>
  <c r="L254" i="8"/>
  <c r="K254" i="8"/>
  <c r="J254" i="8"/>
  <c r="I254" i="8"/>
  <c r="I253" i="8" s="1"/>
  <c r="L253" i="8"/>
  <c r="K253" i="8"/>
  <c r="J253" i="8"/>
  <c r="L250" i="8"/>
  <c r="K250" i="8"/>
  <c r="J250" i="8"/>
  <c r="I250" i="8"/>
  <c r="I249" i="8" s="1"/>
  <c r="L249" i="8"/>
  <c r="K249" i="8"/>
  <c r="J249" i="8"/>
  <c r="L246" i="8"/>
  <c r="K246" i="8"/>
  <c r="J246" i="8"/>
  <c r="I246" i="8"/>
  <c r="I245" i="8" s="1"/>
  <c r="L245" i="8"/>
  <c r="K245" i="8"/>
  <c r="J245" i="8"/>
  <c r="L242" i="8"/>
  <c r="K242" i="8"/>
  <c r="J242" i="8"/>
  <c r="I242" i="8"/>
  <c r="L239" i="8"/>
  <c r="K239" i="8"/>
  <c r="J239" i="8"/>
  <c r="I239" i="8"/>
  <c r="L237" i="8"/>
  <c r="K237" i="8"/>
  <c r="J237" i="8"/>
  <c r="I237" i="8"/>
  <c r="I236" i="8" s="1"/>
  <c r="L236" i="8"/>
  <c r="K236" i="8"/>
  <c r="J236" i="8"/>
  <c r="L235" i="8"/>
  <c r="K235" i="8"/>
  <c r="J235" i="8"/>
  <c r="L234" i="8"/>
  <c r="K234" i="8"/>
  <c r="J234" i="8"/>
  <c r="L230" i="8"/>
  <c r="K230" i="8"/>
  <c r="J230" i="8"/>
  <c r="I230" i="8"/>
  <c r="I229" i="8" s="1"/>
  <c r="I228" i="8" s="1"/>
  <c r="L229" i="8"/>
  <c r="K229" i="8"/>
  <c r="J229" i="8"/>
  <c r="L228" i="8"/>
  <c r="K228" i="8"/>
  <c r="J228" i="8"/>
  <c r="L226" i="8"/>
  <c r="K226" i="8"/>
  <c r="J226" i="8"/>
  <c r="I226" i="8"/>
  <c r="L225" i="8"/>
  <c r="K225" i="8"/>
  <c r="J225" i="8"/>
  <c r="I225" i="8"/>
  <c r="L224" i="8"/>
  <c r="K224" i="8"/>
  <c r="J224" i="8"/>
  <c r="I224" i="8"/>
  <c r="P217" i="8"/>
  <c r="O217" i="8"/>
  <c r="N217" i="8"/>
  <c r="M217" i="8"/>
  <c r="L217" i="8"/>
  <c r="K217" i="8"/>
  <c r="J217" i="8"/>
  <c r="I217" i="8"/>
  <c r="I216" i="8" s="1"/>
  <c r="L216" i="8"/>
  <c r="K216" i="8"/>
  <c r="J216" i="8"/>
  <c r="L214" i="8"/>
  <c r="K214" i="8"/>
  <c r="J214" i="8"/>
  <c r="I214" i="8"/>
  <c r="L213" i="8"/>
  <c r="K213" i="8"/>
  <c r="J213" i="8"/>
  <c r="I213" i="8"/>
  <c r="L212" i="8"/>
  <c r="K212" i="8"/>
  <c r="J212" i="8"/>
  <c r="L207" i="8"/>
  <c r="K207" i="8"/>
  <c r="J207" i="8"/>
  <c r="I207" i="8"/>
  <c r="L206" i="8"/>
  <c r="K206" i="8"/>
  <c r="J206" i="8"/>
  <c r="I206" i="8"/>
  <c r="I205" i="8" s="1"/>
  <c r="L205" i="8"/>
  <c r="K205" i="8"/>
  <c r="J205" i="8"/>
  <c r="L203" i="8"/>
  <c r="K203" i="8"/>
  <c r="J203" i="8"/>
  <c r="I203" i="8"/>
  <c r="L202" i="8"/>
  <c r="K202" i="8"/>
  <c r="J202" i="8"/>
  <c r="I202" i="8"/>
  <c r="L198" i="8"/>
  <c r="K198" i="8"/>
  <c r="J198" i="8"/>
  <c r="I198" i="8"/>
  <c r="I197" i="8" s="1"/>
  <c r="L197" i="8"/>
  <c r="K197" i="8"/>
  <c r="J197" i="8"/>
  <c r="L192" i="8"/>
  <c r="K192" i="8"/>
  <c r="J192" i="8"/>
  <c r="I192" i="8"/>
  <c r="I191" i="8" s="1"/>
  <c r="L191" i="8"/>
  <c r="K191" i="8"/>
  <c r="J191" i="8"/>
  <c r="L187" i="8"/>
  <c r="K187" i="8"/>
  <c r="J187" i="8"/>
  <c r="I187" i="8"/>
  <c r="L186" i="8"/>
  <c r="K186" i="8"/>
  <c r="J186" i="8"/>
  <c r="I186" i="8"/>
  <c r="L184" i="8"/>
  <c r="K184" i="8"/>
  <c r="J184" i="8"/>
  <c r="I184" i="8"/>
  <c r="I183" i="8" s="1"/>
  <c r="L183" i="8"/>
  <c r="K183" i="8"/>
  <c r="J183" i="8"/>
  <c r="L182" i="8"/>
  <c r="K182" i="8"/>
  <c r="J182" i="8"/>
  <c r="L181" i="8"/>
  <c r="K181" i="8"/>
  <c r="J181" i="8"/>
  <c r="L180" i="8"/>
  <c r="K180" i="8"/>
  <c r="J180" i="8"/>
  <c r="L176" i="8"/>
  <c r="K176" i="8"/>
  <c r="J176" i="8"/>
  <c r="I176" i="8"/>
  <c r="I175" i="8" s="1"/>
  <c r="L175" i="8"/>
  <c r="K175" i="8"/>
  <c r="J175" i="8"/>
  <c r="L171" i="8"/>
  <c r="K171" i="8"/>
  <c r="J171" i="8"/>
  <c r="I171" i="8"/>
  <c r="I170" i="8" s="1"/>
  <c r="L170" i="8"/>
  <c r="K170" i="8"/>
  <c r="J170" i="8"/>
  <c r="L169" i="8"/>
  <c r="K169" i="8"/>
  <c r="J169" i="8"/>
  <c r="L167" i="8"/>
  <c r="K167" i="8"/>
  <c r="J167" i="8"/>
  <c r="I167" i="8"/>
  <c r="I166" i="8" s="1"/>
  <c r="I165" i="8" s="1"/>
  <c r="L166" i="8"/>
  <c r="K166" i="8"/>
  <c r="J166" i="8"/>
  <c r="L165" i="8"/>
  <c r="K165" i="8"/>
  <c r="J165" i="8"/>
  <c r="L164" i="8"/>
  <c r="K164" i="8"/>
  <c r="J164" i="8"/>
  <c r="L162" i="8"/>
  <c r="K162" i="8"/>
  <c r="J162" i="8"/>
  <c r="I162" i="8"/>
  <c r="I161" i="8" s="1"/>
  <c r="L161" i="8"/>
  <c r="K161" i="8"/>
  <c r="J161" i="8"/>
  <c r="L157" i="8"/>
  <c r="K157" i="8"/>
  <c r="J157" i="8"/>
  <c r="I157" i="8"/>
  <c r="I156" i="8" s="1"/>
  <c r="I155" i="8" s="1"/>
  <c r="I154" i="8" s="1"/>
  <c r="L156" i="8"/>
  <c r="K156" i="8"/>
  <c r="J156" i="8"/>
  <c r="L155" i="8"/>
  <c r="K155" i="8"/>
  <c r="J155" i="8"/>
  <c r="L154" i="8"/>
  <c r="K154" i="8"/>
  <c r="J154" i="8"/>
  <c r="L151" i="8"/>
  <c r="K151" i="8"/>
  <c r="J151" i="8"/>
  <c r="I151" i="8"/>
  <c r="I150" i="8" s="1"/>
  <c r="I149" i="8" s="1"/>
  <c r="L150" i="8"/>
  <c r="K150" i="8"/>
  <c r="J150" i="8"/>
  <c r="L149" i="8"/>
  <c r="K149" i="8"/>
  <c r="J149" i="8"/>
  <c r="L147" i="8"/>
  <c r="K147" i="8"/>
  <c r="J147" i="8"/>
  <c r="I147" i="8"/>
  <c r="I146" i="8" s="1"/>
  <c r="L146" i="8"/>
  <c r="K146" i="8"/>
  <c r="J146" i="8"/>
  <c r="L143" i="8"/>
  <c r="K143" i="8"/>
  <c r="J143" i="8"/>
  <c r="I143" i="8"/>
  <c r="L142" i="8"/>
  <c r="K142" i="8"/>
  <c r="J142" i="8"/>
  <c r="I142" i="8"/>
  <c r="I141" i="8" s="1"/>
  <c r="L141" i="8"/>
  <c r="K141" i="8"/>
  <c r="J141" i="8"/>
  <c r="L138" i="8"/>
  <c r="K138" i="8"/>
  <c r="J138" i="8"/>
  <c r="I138" i="8"/>
  <c r="I137" i="8" s="1"/>
  <c r="I136" i="8" s="1"/>
  <c r="I135" i="8" s="1"/>
  <c r="L137" i="8"/>
  <c r="K137" i="8"/>
  <c r="J137" i="8"/>
  <c r="L136" i="8"/>
  <c r="K136" i="8"/>
  <c r="J136" i="8"/>
  <c r="L135" i="8"/>
  <c r="K135" i="8"/>
  <c r="J135" i="8"/>
  <c r="L133" i="8"/>
  <c r="K133" i="8"/>
  <c r="J133" i="8"/>
  <c r="I133" i="8"/>
  <c r="L132" i="8"/>
  <c r="K132" i="8"/>
  <c r="J132" i="8"/>
  <c r="I132" i="8"/>
  <c r="I131" i="8" s="1"/>
  <c r="L131" i="8"/>
  <c r="K131" i="8"/>
  <c r="J131" i="8"/>
  <c r="L129" i="8"/>
  <c r="K129" i="8"/>
  <c r="J129" i="8"/>
  <c r="I129" i="8"/>
  <c r="L128" i="8"/>
  <c r="K128" i="8"/>
  <c r="J128" i="8"/>
  <c r="I128" i="8"/>
  <c r="I127" i="8" s="1"/>
  <c r="L127" i="8"/>
  <c r="K127" i="8"/>
  <c r="J127" i="8"/>
  <c r="L125" i="8"/>
  <c r="K125" i="8"/>
  <c r="J125" i="8"/>
  <c r="I125" i="8"/>
  <c r="I124" i="8" s="1"/>
  <c r="I123" i="8" s="1"/>
  <c r="L124" i="8"/>
  <c r="K124" i="8"/>
  <c r="J124" i="8"/>
  <c r="L123" i="8"/>
  <c r="K123" i="8"/>
  <c r="J123" i="8"/>
  <c r="L121" i="8"/>
  <c r="K121" i="8"/>
  <c r="J121" i="8"/>
  <c r="I121" i="8"/>
  <c r="I120" i="8" s="1"/>
  <c r="I119" i="8" s="1"/>
  <c r="L120" i="8"/>
  <c r="K120" i="8"/>
  <c r="J120" i="8"/>
  <c r="L119" i="8"/>
  <c r="K119" i="8"/>
  <c r="J119" i="8"/>
  <c r="L117" i="8"/>
  <c r="K117" i="8"/>
  <c r="J117" i="8"/>
  <c r="I117" i="8"/>
  <c r="I116" i="8" s="1"/>
  <c r="I115" i="8" s="1"/>
  <c r="L116" i="8"/>
  <c r="K116" i="8"/>
  <c r="J116" i="8"/>
  <c r="L115" i="8"/>
  <c r="K115" i="8"/>
  <c r="J115" i="8"/>
  <c r="L112" i="8"/>
  <c r="K112" i="8"/>
  <c r="J112" i="8"/>
  <c r="I112" i="8"/>
  <c r="I111" i="8" s="1"/>
  <c r="I110" i="8" s="1"/>
  <c r="L111" i="8"/>
  <c r="K111" i="8"/>
  <c r="J111" i="8"/>
  <c r="L110" i="8"/>
  <c r="K110" i="8"/>
  <c r="J110" i="8"/>
  <c r="L109" i="8"/>
  <c r="K109" i="8"/>
  <c r="J109" i="8"/>
  <c r="L106" i="8"/>
  <c r="K106" i="8"/>
  <c r="J106" i="8"/>
  <c r="I106" i="8"/>
  <c r="I105" i="8" s="1"/>
  <c r="L105" i="8"/>
  <c r="K105" i="8"/>
  <c r="J105" i="8"/>
  <c r="L102" i="8"/>
  <c r="K102" i="8"/>
  <c r="J102" i="8"/>
  <c r="I102" i="8"/>
  <c r="I101" i="8" s="1"/>
  <c r="L101" i="8"/>
  <c r="K101" i="8"/>
  <c r="J101" i="8"/>
  <c r="L100" i="8"/>
  <c r="K100" i="8"/>
  <c r="J100" i="8"/>
  <c r="L97" i="8"/>
  <c r="K97" i="8"/>
  <c r="J97" i="8"/>
  <c r="I97" i="8"/>
  <c r="I96" i="8" s="1"/>
  <c r="I95" i="8" s="1"/>
  <c r="L96" i="8"/>
  <c r="K96" i="8"/>
  <c r="J96" i="8"/>
  <c r="L95" i="8"/>
  <c r="K95" i="8"/>
  <c r="J95" i="8"/>
  <c r="L92" i="8"/>
  <c r="K92" i="8"/>
  <c r="J92" i="8"/>
  <c r="I92" i="8"/>
  <c r="I91" i="8" s="1"/>
  <c r="I90" i="8" s="1"/>
  <c r="L91" i="8"/>
  <c r="K91" i="8"/>
  <c r="J91" i="8"/>
  <c r="L90" i="8"/>
  <c r="K90" i="8"/>
  <c r="J90" i="8"/>
  <c r="L89" i="8"/>
  <c r="K89" i="8"/>
  <c r="J89" i="8"/>
  <c r="L85" i="8"/>
  <c r="K85" i="8"/>
  <c r="J85" i="8"/>
  <c r="I85" i="8"/>
  <c r="I84" i="8" s="1"/>
  <c r="I83" i="8" s="1"/>
  <c r="I82" i="8" s="1"/>
  <c r="L84" i="8"/>
  <c r="K84" i="8"/>
  <c r="J84" i="8"/>
  <c r="L83" i="8"/>
  <c r="K83" i="8"/>
  <c r="J83" i="8"/>
  <c r="L82" i="8"/>
  <c r="K82" i="8"/>
  <c r="J82" i="8"/>
  <c r="L80" i="8"/>
  <c r="K80" i="8"/>
  <c r="J80" i="8"/>
  <c r="I80" i="8"/>
  <c r="L79" i="8"/>
  <c r="K79" i="8"/>
  <c r="J79" i="8"/>
  <c r="I79" i="8"/>
  <c r="I78" i="8" s="1"/>
  <c r="L78" i="8"/>
  <c r="K78" i="8"/>
  <c r="J78" i="8"/>
  <c r="L74" i="8"/>
  <c r="K74" i="8"/>
  <c r="J74" i="8"/>
  <c r="I74" i="8"/>
  <c r="I73" i="8" s="1"/>
  <c r="L73" i="8"/>
  <c r="K73" i="8"/>
  <c r="J73" i="8"/>
  <c r="L69" i="8"/>
  <c r="K69" i="8"/>
  <c r="J69" i="8"/>
  <c r="I69" i="8"/>
  <c r="I68" i="8" s="1"/>
  <c r="L68" i="8"/>
  <c r="K68" i="8"/>
  <c r="J68" i="8"/>
  <c r="L64" i="8"/>
  <c r="K64" i="8"/>
  <c r="J64" i="8"/>
  <c r="I64" i="8"/>
  <c r="I63" i="8" s="1"/>
  <c r="L63" i="8"/>
  <c r="K63" i="8"/>
  <c r="J63" i="8"/>
  <c r="L62" i="8"/>
  <c r="K62" i="8"/>
  <c r="J62" i="8"/>
  <c r="L61" i="8"/>
  <c r="K61" i="8"/>
  <c r="J61" i="8"/>
  <c r="L45" i="8"/>
  <c r="K45" i="8"/>
  <c r="J45" i="8"/>
  <c r="I45" i="8"/>
  <c r="I44" i="8" s="1"/>
  <c r="I43" i="8" s="1"/>
  <c r="I42" i="8" s="1"/>
  <c r="L44" i="8"/>
  <c r="K44" i="8"/>
  <c r="J44" i="8"/>
  <c r="L43" i="8"/>
  <c r="K43" i="8"/>
  <c r="J43" i="8"/>
  <c r="L42" i="8"/>
  <c r="K42" i="8"/>
  <c r="J42" i="8"/>
  <c r="L40" i="8"/>
  <c r="K40" i="8"/>
  <c r="J40" i="8"/>
  <c r="I40" i="8"/>
  <c r="I39" i="8" s="1"/>
  <c r="I38" i="8" s="1"/>
  <c r="L39" i="8"/>
  <c r="K39" i="8"/>
  <c r="J39" i="8"/>
  <c r="L38" i="8"/>
  <c r="K38" i="8"/>
  <c r="J38" i="8"/>
  <c r="L36" i="8"/>
  <c r="K36" i="8"/>
  <c r="J36" i="8"/>
  <c r="I36" i="8"/>
  <c r="L34" i="8"/>
  <c r="K34" i="8"/>
  <c r="J34" i="8"/>
  <c r="I34" i="8"/>
  <c r="I33" i="8" s="1"/>
  <c r="I32" i="8" s="1"/>
  <c r="L33" i="8"/>
  <c r="K33" i="8"/>
  <c r="J33" i="8"/>
  <c r="L32" i="8"/>
  <c r="K32" i="8"/>
  <c r="J32" i="8"/>
  <c r="L31" i="8"/>
  <c r="K31" i="8"/>
  <c r="J31" i="8"/>
  <c r="L30" i="8"/>
  <c r="L364" i="8" s="1"/>
  <c r="K30" i="8"/>
  <c r="K364" i="8" s="1"/>
  <c r="J30" i="8"/>
  <c r="J364" i="8" s="1"/>
  <c r="L361" i="7"/>
  <c r="K361" i="7"/>
  <c r="J361" i="7"/>
  <c r="I361" i="7"/>
  <c r="L360" i="7"/>
  <c r="K360" i="7"/>
  <c r="J360" i="7"/>
  <c r="I360" i="7"/>
  <c r="L358" i="7"/>
  <c r="K358" i="7"/>
  <c r="J358" i="7"/>
  <c r="I358" i="7"/>
  <c r="L357" i="7"/>
  <c r="K357" i="7"/>
  <c r="J357" i="7"/>
  <c r="I357" i="7"/>
  <c r="L355" i="7"/>
  <c r="K355" i="7"/>
  <c r="J355" i="7"/>
  <c r="I355" i="7"/>
  <c r="L354" i="7"/>
  <c r="K354" i="7"/>
  <c r="J354" i="7"/>
  <c r="I354" i="7"/>
  <c r="L351" i="7"/>
  <c r="K351" i="7"/>
  <c r="J351" i="7"/>
  <c r="I351" i="7"/>
  <c r="L350" i="7"/>
  <c r="K350" i="7"/>
  <c r="J350" i="7"/>
  <c r="I350" i="7"/>
  <c r="L347" i="7"/>
  <c r="K347" i="7"/>
  <c r="J347" i="7"/>
  <c r="I347" i="7"/>
  <c r="L346" i="7"/>
  <c r="K346" i="7"/>
  <c r="J346" i="7"/>
  <c r="I346" i="7"/>
  <c r="L343" i="7"/>
  <c r="K343" i="7"/>
  <c r="J343" i="7"/>
  <c r="I343" i="7"/>
  <c r="L342" i="7"/>
  <c r="K342" i="7"/>
  <c r="J342" i="7"/>
  <c r="I342" i="7"/>
  <c r="L339" i="7"/>
  <c r="K339" i="7"/>
  <c r="J339" i="7"/>
  <c r="I339" i="7"/>
  <c r="L336" i="7"/>
  <c r="K336" i="7"/>
  <c r="J336" i="7"/>
  <c r="I336" i="7"/>
  <c r="P334" i="7"/>
  <c r="O334" i="7"/>
  <c r="N334" i="7"/>
  <c r="M334" i="7"/>
  <c r="L334" i="7"/>
  <c r="K334" i="7"/>
  <c r="J334" i="7"/>
  <c r="I334" i="7"/>
  <c r="L333" i="7"/>
  <c r="K333" i="7"/>
  <c r="J333" i="7"/>
  <c r="I333" i="7"/>
  <c r="L332" i="7"/>
  <c r="K332" i="7"/>
  <c r="J332" i="7"/>
  <c r="I332" i="7"/>
  <c r="L329" i="7"/>
  <c r="K329" i="7"/>
  <c r="J329" i="7"/>
  <c r="I329" i="7"/>
  <c r="L328" i="7"/>
  <c r="K328" i="7"/>
  <c r="J328" i="7"/>
  <c r="I328" i="7"/>
  <c r="L326" i="7"/>
  <c r="K326" i="7"/>
  <c r="J326" i="7"/>
  <c r="I326" i="7"/>
  <c r="L325" i="7"/>
  <c r="K325" i="7"/>
  <c r="J325" i="7"/>
  <c r="I325" i="7"/>
  <c r="L323" i="7"/>
  <c r="K323" i="7"/>
  <c r="J323" i="7"/>
  <c r="I323" i="7"/>
  <c r="L322" i="7"/>
  <c r="K322" i="7"/>
  <c r="J322" i="7"/>
  <c r="I322" i="7"/>
  <c r="L319" i="7"/>
  <c r="K319" i="7"/>
  <c r="J319" i="7"/>
  <c r="I319" i="7"/>
  <c r="L318" i="7"/>
  <c r="K318" i="7"/>
  <c r="J318" i="7"/>
  <c r="I318" i="7"/>
  <c r="L315" i="7"/>
  <c r="K315" i="7"/>
  <c r="J315" i="7"/>
  <c r="I315" i="7"/>
  <c r="L314" i="7"/>
  <c r="K314" i="7"/>
  <c r="J314" i="7"/>
  <c r="I314" i="7"/>
  <c r="L311" i="7"/>
  <c r="K311" i="7"/>
  <c r="J311" i="7"/>
  <c r="I311" i="7"/>
  <c r="L310" i="7"/>
  <c r="K310" i="7"/>
  <c r="J310" i="7"/>
  <c r="I310" i="7"/>
  <c r="L307" i="7"/>
  <c r="K307" i="7"/>
  <c r="J307" i="7"/>
  <c r="I307" i="7"/>
  <c r="L304" i="7"/>
  <c r="K304" i="7"/>
  <c r="J304" i="7"/>
  <c r="I304" i="7"/>
  <c r="L302" i="7"/>
  <c r="K302" i="7"/>
  <c r="J302" i="7"/>
  <c r="I302" i="7"/>
  <c r="L301" i="7"/>
  <c r="K301" i="7"/>
  <c r="J301" i="7"/>
  <c r="I301" i="7"/>
  <c r="L300" i="7"/>
  <c r="K300" i="7"/>
  <c r="J300" i="7"/>
  <c r="I300" i="7"/>
  <c r="L299" i="7"/>
  <c r="K299" i="7"/>
  <c r="J299" i="7"/>
  <c r="I299" i="7"/>
  <c r="L296" i="7"/>
  <c r="K296" i="7"/>
  <c r="J296" i="7"/>
  <c r="I296" i="7"/>
  <c r="L295" i="7"/>
  <c r="K295" i="7"/>
  <c r="J295" i="7"/>
  <c r="I295" i="7"/>
  <c r="L293" i="7"/>
  <c r="K293" i="7"/>
  <c r="J293" i="7"/>
  <c r="I293" i="7"/>
  <c r="L292" i="7"/>
  <c r="K292" i="7"/>
  <c r="J292" i="7"/>
  <c r="I292" i="7"/>
  <c r="L290" i="7"/>
  <c r="K290" i="7"/>
  <c r="J290" i="7"/>
  <c r="I290" i="7"/>
  <c r="L289" i="7"/>
  <c r="K289" i="7"/>
  <c r="J289" i="7"/>
  <c r="I289" i="7"/>
  <c r="L286" i="7"/>
  <c r="K286" i="7"/>
  <c r="J286" i="7"/>
  <c r="I286" i="7"/>
  <c r="L285" i="7"/>
  <c r="K285" i="7"/>
  <c r="J285" i="7"/>
  <c r="I285" i="7"/>
  <c r="L282" i="7"/>
  <c r="K282" i="7"/>
  <c r="J282" i="7"/>
  <c r="I282" i="7"/>
  <c r="L281" i="7"/>
  <c r="K281" i="7"/>
  <c r="J281" i="7"/>
  <c r="I281" i="7"/>
  <c r="L278" i="7"/>
  <c r="K278" i="7"/>
  <c r="J278" i="7"/>
  <c r="I278" i="7"/>
  <c r="L277" i="7"/>
  <c r="K277" i="7"/>
  <c r="J277" i="7"/>
  <c r="I277" i="7"/>
  <c r="L274" i="7"/>
  <c r="K274" i="7"/>
  <c r="J274" i="7"/>
  <c r="I274" i="7"/>
  <c r="L271" i="7"/>
  <c r="K271" i="7"/>
  <c r="J271" i="7"/>
  <c r="I271" i="7"/>
  <c r="L269" i="7"/>
  <c r="K269" i="7"/>
  <c r="J269" i="7"/>
  <c r="I269" i="7"/>
  <c r="L268" i="7"/>
  <c r="K268" i="7"/>
  <c r="J268" i="7"/>
  <c r="I268" i="7"/>
  <c r="L267" i="7"/>
  <c r="K267" i="7"/>
  <c r="J267" i="7"/>
  <c r="I267" i="7"/>
  <c r="L264" i="7"/>
  <c r="K264" i="7"/>
  <c r="J264" i="7"/>
  <c r="I264" i="7"/>
  <c r="L263" i="7"/>
  <c r="K263" i="7"/>
  <c r="J263" i="7"/>
  <c r="I263" i="7"/>
  <c r="L261" i="7"/>
  <c r="K261" i="7"/>
  <c r="J261" i="7"/>
  <c r="I261" i="7"/>
  <c r="L260" i="7"/>
  <c r="K260" i="7"/>
  <c r="J260" i="7"/>
  <c r="I260" i="7"/>
  <c r="L258" i="7"/>
  <c r="K258" i="7"/>
  <c r="J258" i="7"/>
  <c r="I258" i="7"/>
  <c r="L257" i="7"/>
  <c r="K257" i="7"/>
  <c r="J257" i="7"/>
  <c r="I257" i="7"/>
  <c r="L254" i="7"/>
  <c r="K254" i="7"/>
  <c r="J254" i="7"/>
  <c r="I254" i="7"/>
  <c r="L253" i="7"/>
  <c r="K253" i="7"/>
  <c r="J253" i="7"/>
  <c r="I253" i="7"/>
  <c r="L250" i="7"/>
  <c r="K250" i="7"/>
  <c r="J250" i="7"/>
  <c r="I250" i="7"/>
  <c r="L249" i="7"/>
  <c r="K249" i="7"/>
  <c r="J249" i="7"/>
  <c r="I249" i="7"/>
  <c r="L246" i="7"/>
  <c r="K246" i="7"/>
  <c r="J246" i="7"/>
  <c r="I246" i="7"/>
  <c r="L245" i="7"/>
  <c r="K245" i="7"/>
  <c r="J245" i="7"/>
  <c r="I245" i="7"/>
  <c r="L242" i="7"/>
  <c r="K242" i="7"/>
  <c r="J242" i="7"/>
  <c r="I242" i="7"/>
  <c r="L239" i="7"/>
  <c r="K239" i="7"/>
  <c r="J239" i="7"/>
  <c r="I239" i="7"/>
  <c r="L237" i="7"/>
  <c r="K237" i="7"/>
  <c r="J237" i="7"/>
  <c r="I237" i="7"/>
  <c r="L236" i="7"/>
  <c r="K236" i="7"/>
  <c r="J236" i="7"/>
  <c r="I236" i="7"/>
  <c r="L235" i="7"/>
  <c r="K235" i="7"/>
  <c r="J235" i="7"/>
  <c r="I235" i="7"/>
  <c r="L234" i="7"/>
  <c r="K234" i="7"/>
  <c r="J234" i="7"/>
  <c r="I234" i="7"/>
  <c r="L230" i="7"/>
  <c r="K230" i="7"/>
  <c r="J230" i="7"/>
  <c r="I230" i="7"/>
  <c r="L229" i="7"/>
  <c r="K229" i="7"/>
  <c r="J229" i="7"/>
  <c r="I229" i="7"/>
  <c r="L228" i="7"/>
  <c r="K228" i="7"/>
  <c r="J228" i="7"/>
  <c r="I228" i="7"/>
  <c r="L226" i="7"/>
  <c r="K226" i="7"/>
  <c r="J226" i="7"/>
  <c r="I226" i="7"/>
  <c r="L225" i="7"/>
  <c r="K225" i="7"/>
  <c r="J225" i="7"/>
  <c r="I225" i="7"/>
  <c r="L224" i="7"/>
  <c r="K224" i="7"/>
  <c r="J224" i="7"/>
  <c r="I224" i="7"/>
  <c r="P217" i="7"/>
  <c r="O217" i="7"/>
  <c r="N217" i="7"/>
  <c r="M217" i="7"/>
  <c r="L217" i="7"/>
  <c r="K217" i="7"/>
  <c r="J217" i="7"/>
  <c r="I217" i="7"/>
  <c r="L216" i="7"/>
  <c r="K216" i="7"/>
  <c r="J216" i="7"/>
  <c r="I216" i="7"/>
  <c r="L214" i="7"/>
  <c r="K214" i="7"/>
  <c r="J214" i="7"/>
  <c r="I214" i="7"/>
  <c r="L213" i="7"/>
  <c r="K213" i="7"/>
  <c r="J213" i="7"/>
  <c r="I213" i="7"/>
  <c r="L212" i="7"/>
  <c r="K212" i="7"/>
  <c r="J212" i="7"/>
  <c r="I212" i="7"/>
  <c r="L207" i="7"/>
  <c r="K207" i="7"/>
  <c r="J207" i="7"/>
  <c r="I207" i="7"/>
  <c r="L206" i="7"/>
  <c r="K206" i="7"/>
  <c r="J206" i="7"/>
  <c r="I206" i="7"/>
  <c r="L205" i="7"/>
  <c r="K205" i="7"/>
  <c r="J205" i="7"/>
  <c r="I205" i="7"/>
  <c r="L203" i="7"/>
  <c r="K203" i="7"/>
  <c r="J203" i="7"/>
  <c r="I203" i="7"/>
  <c r="L202" i="7"/>
  <c r="K202" i="7"/>
  <c r="J202" i="7"/>
  <c r="I202" i="7"/>
  <c r="L198" i="7"/>
  <c r="K198" i="7"/>
  <c r="J198" i="7"/>
  <c r="I198" i="7"/>
  <c r="L197" i="7"/>
  <c r="K197" i="7"/>
  <c r="J197" i="7"/>
  <c r="I197" i="7"/>
  <c r="L192" i="7"/>
  <c r="K192" i="7"/>
  <c r="J192" i="7"/>
  <c r="I192" i="7"/>
  <c r="L191" i="7"/>
  <c r="K191" i="7"/>
  <c r="J191" i="7"/>
  <c r="I191" i="7"/>
  <c r="L187" i="7"/>
  <c r="K187" i="7"/>
  <c r="J187" i="7"/>
  <c r="I187" i="7"/>
  <c r="L186" i="7"/>
  <c r="K186" i="7"/>
  <c r="J186" i="7"/>
  <c r="I186" i="7"/>
  <c r="L184" i="7"/>
  <c r="K184" i="7"/>
  <c r="J184" i="7"/>
  <c r="I184" i="7"/>
  <c r="L183" i="7"/>
  <c r="K183" i="7"/>
  <c r="J183" i="7"/>
  <c r="I183" i="7"/>
  <c r="L182" i="7"/>
  <c r="K182" i="7"/>
  <c r="J182" i="7"/>
  <c r="I182" i="7"/>
  <c r="L181" i="7"/>
  <c r="K181" i="7"/>
  <c r="J181" i="7"/>
  <c r="I181" i="7"/>
  <c r="L180" i="7"/>
  <c r="K180" i="7"/>
  <c r="J180" i="7"/>
  <c r="I180" i="7"/>
  <c r="L176" i="7"/>
  <c r="K176" i="7"/>
  <c r="J176" i="7"/>
  <c r="I176" i="7"/>
  <c r="L175" i="7"/>
  <c r="K175" i="7"/>
  <c r="J175" i="7"/>
  <c r="I175" i="7"/>
  <c r="L171" i="7"/>
  <c r="K171" i="7"/>
  <c r="J171" i="7"/>
  <c r="I171" i="7"/>
  <c r="L170" i="7"/>
  <c r="K170" i="7"/>
  <c r="J170" i="7"/>
  <c r="I170" i="7"/>
  <c r="L169" i="7"/>
  <c r="K169" i="7"/>
  <c r="J169" i="7"/>
  <c r="I169" i="7"/>
  <c r="L167" i="7"/>
  <c r="K167" i="7"/>
  <c r="J167" i="7"/>
  <c r="I167" i="7"/>
  <c r="L166" i="7"/>
  <c r="K166" i="7"/>
  <c r="J166" i="7"/>
  <c r="I166" i="7"/>
  <c r="L165" i="7"/>
  <c r="K165" i="7"/>
  <c r="J165" i="7"/>
  <c r="I165" i="7"/>
  <c r="L164" i="7"/>
  <c r="K164" i="7"/>
  <c r="J164" i="7"/>
  <c r="I164" i="7"/>
  <c r="L162" i="7"/>
  <c r="K162" i="7"/>
  <c r="J162" i="7"/>
  <c r="I162" i="7"/>
  <c r="L161" i="7"/>
  <c r="K161" i="7"/>
  <c r="J161" i="7"/>
  <c r="I161" i="7"/>
  <c r="L157" i="7"/>
  <c r="K157" i="7"/>
  <c r="J157" i="7"/>
  <c r="I157" i="7"/>
  <c r="L156" i="7"/>
  <c r="K156" i="7"/>
  <c r="J156" i="7"/>
  <c r="I156" i="7"/>
  <c r="L155" i="7"/>
  <c r="K155" i="7"/>
  <c r="J155" i="7"/>
  <c r="I155" i="7"/>
  <c r="L154" i="7"/>
  <c r="K154" i="7"/>
  <c r="J154" i="7"/>
  <c r="I154" i="7"/>
  <c r="L151" i="7"/>
  <c r="K151" i="7"/>
  <c r="J151" i="7"/>
  <c r="I151" i="7"/>
  <c r="L150" i="7"/>
  <c r="K150" i="7"/>
  <c r="J150" i="7"/>
  <c r="I150" i="7"/>
  <c r="L149" i="7"/>
  <c r="K149" i="7"/>
  <c r="J149" i="7"/>
  <c r="I149" i="7"/>
  <c r="L147" i="7"/>
  <c r="K147" i="7"/>
  <c r="J147" i="7"/>
  <c r="I147" i="7"/>
  <c r="L146" i="7"/>
  <c r="K146" i="7"/>
  <c r="J146" i="7"/>
  <c r="I146" i="7"/>
  <c r="L143" i="7"/>
  <c r="K143" i="7"/>
  <c r="J143" i="7"/>
  <c r="I143" i="7"/>
  <c r="L142" i="7"/>
  <c r="K142" i="7"/>
  <c r="J142" i="7"/>
  <c r="I142" i="7"/>
  <c r="L141" i="7"/>
  <c r="K141" i="7"/>
  <c r="J141" i="7"/>
  <c r="I141" i="7"/>
  <c r="L138" i="7"/>
  <c r="K138" i="7"/>
  <c r="J138" i="7"/>
  <c r="I138" i="7"/>
  <c r="L137" i="7"/>
  <c r="K137" i="7"/>
  <c r="J137" i="7"/>
  <c r="I137" i="7"/>
  <c r="L136" i="7"/>
  <c r="K136" i="7"/>
  <c r="J136" i="7"/>
  <c r="I136" i="7"/>
  <c r="L135" i="7"/>
  <c r="K135" i="7"/>
  <c r="J135" i="7"/>
  <c r="I135" i="7"/>
  <c r="L133" i="7"/>
  <c r="K133" i="7"/>
  <c r="J133" i="7"/>
  <c r="I133" i="7"/>
  <c r="L132" i="7"/>
  <c r="K132" i="7"/>
  <c r="J132" i="7"/>
  <c r="I132" i="7"/>
  <c r="L131" i="7"/>
  <c r="K131" i="7"/>
  <c r="J131" i="7"/>
  <c r="I131" i="7"/>
  <c r="L129" i="7"/>
  <c r="K129" i="7"/>
  <c r="J129" i="7"/>
  <c r="I129" i="7"/>
  <c r="L128" i="7"/>
  <c r="K128" i="7"/>
  <c r="J128" i="7"/>
  <c r="I128" i="7"/>
  <c r="L127" i="7"/>
  <c r="K127" i="7"/>
  <c r="J127" i="7"/>
  <c r="I127" i="7"/>
  <c r="L125" i="7"/>
  <c r="K125" i="7"/>
  <c r="J125" i="7"/>
  <c r="I125" i="7"/>
  <c r="L124" i="7"/>
  <c r="K124" i="7"/>
  <c r="J124" i="7"/>
  <c r="I124" i="7"/>
  <c r="L123" i="7"/>
  <c r="K123" i="7"/>
  <c r="J123" i="7"/>
  <c r="I123" i="7"/>
  <c r="L121" i="7"/>
  <c r="K121" i="7"/>
  <c r="J121" i="7"/>
  <c r="I121" i="7"/>
  <c r="L120" i="7"/>
  <c r="K120" i="7"/>
  <c r="J120" i="7"/>
  <c r="I120" i="7"/>
  <c r="L119" i="7"/>
  <c r="K119" i="7"/>
  <c r="J119" i="7"/>
  <c r="I119" i="7"/>
  <c r="L117" i="7"/>
  <c r="K117" i="7"/>
  <c r="J117" i="7"/>
  <c r="I117" i="7"/>
  <c r="L116" i="7"/>
  <c r="K116" i="7"/>
  <c r="J116" i="7"/>
  <c r="I116" i="7"/>
  <c r="L115" i="7"/>
  <c r="K115" i="7"/>
  <c r="J115" i="7"/>
  <c r="I115" i="7"/>
  <c r="L112" i="7"/>
  <c r="K112" i="7"/>
  <c r="J112" i="7"/>
  <c r="I112" i="7"/>
  <c r="L111" i="7"/>
  <c r="K111" i="7"/>
  <c r="J111" i="7"/>
  <c r="I111" i="7"/>
  <c r="L110" i="7"/>
  <c r="K110" i="7"/>
  <c r="J110" i="7"/>
  <c r="I110" i="7"/>
  <c r="L109" i="7"/>
  <c r="K109" i="7"/>
  <c r="J109" i="7"/>
  <c r="I109" i="7"/>
  <c r="L106" i="7"/>
  <c r="K106" i="7"/>
  <c r="J106" i="7"/>
  <c r="I106" i="7"/>
  <c r="L105" i="7"/>
  <c r="K105" i="7"/>
  <c r="J105" i="7"/>
  <c r="I105" i="7"/>
  <c r="L102" i="7"/>
  <c r="K102" i="7"/>
  <c r="J102" i="7"/>
  <c r="I102" i="7"/>
  <c r="L101" i="7"/>
  <c r="K101" i="7"/>
  <c r="J101" i="7"/>
  <c r="I101" i="7"/>
  <c r="L100" i="7"/>
  <c r="K100" i="7"/>
  <c r="J100" i="7"/>
  <c r="I100" i="7"/>
  <c r="L97" i="7"/>
  <c r="K97" i="7"/>
  <c r="J97" i="7"/>
  <c r="I97" i="7"/>
  <c r="L96" i="7"/>
  <c r="K96" i="7"/>
  <c r="J96" i="7"/>
  <c r="I96" i="7"/>
  <c r="L95" i="7"/>
  <c r="K95" i="7"/>
  <c r="J95" i="7"/>
  <c r="I95" i="7"/>
  <c r="L92" i="7"/>
  <c r="K92" i="7"/>
  <c r="J92" i="7"/>
  <c r="I92" i="7"/>
  <c r="L91" i="7"/>
  <c r="K91" i="7"/>
  <c r="J91" i="7"/>
  <c r="I91" i="7"/>
  <c r="L90" i="7"/>
  <c r="K90" i="7"/>
  <c r="J90" i="7"/>
  <c r="I90" i="7"/>
  <c r="L89" i="7"/>
  <c r="K89" i="7"/>
  <c r="J89" i="7"/>
  <c r="I89" i="7"/>
  <c r="L85" i="7"/>
  <c r="K85" i="7"/>
  <c r="J85" i="7"/>
  <c r="I85" i="7"/>
  <c r="L84" i="7"/>
  <c r="K84" i="7"/>
  <c r="J84" i="7"/>
  <c r="I84" i="7"/>
  <c r="L83" i="7"/>
  <c r="K83" i="7"/>
  <c r="J83" i="7"/>
  <c r="I83" i="7"/>
  <c r="L82" i="7"/>
  <c r="K82" i="7"/>
  <c r="J82" i="7"/>
  <c r="I82" i="7"/>
  <c r="L80" i="7"/>
  <c r="K80" i="7"/>
  <c r="J80" i="7"/>
  <c r="I80" i="7"/>
  <c r="L79" i="7"/>
  <c r="K79" i="7"/>
  <c r="J79" i="7"/>
  <c r="I79" i="7"/>
  <c r="L78" i="7"/>
  <c r="K78" i="7"/>
  <c r="J78" i="7"/>
  <c r="I78" i="7"/>
  <c r="L74" i="7"/>
  <c r="K74" i="7"/>
  <c r="J74" i="7"/>
  <c r="I74" i="7"/>
  <c r="L73" i="7"/>
  <c r="K73" i="7"/>
  <c r="J73" i="7"/>
  <c r="I73" i="7"/>
  <c r="L69" i="7"/>
  <c r="K69" i="7"/>
  <c r="J69" i="7"/>
  <c r="I69" i="7"/>
  <c r="L68" i="7"/>
  <c r="K68" i="7"/>
  <c r="J68" i="7"/>
  <c r="I68" i="7"/>
  <c r="L64" i="7"/>
  <c r="K64" i="7"/>
  <c r="J64" i="7"/>
  <c r="I64" i="7"/>
  <c r="L63" i="7"/>
  <c r="K63" i="7"/>
  <c r="J63" i="7"/>
  <c r="I63" i="7"/>
  <c r="L62" i="7"/>
  <c r="K62" i="7"/>
  <c r="J62" i="7"/>
  <c r="I62" i="7"/>
  <c r="L61" i="7"/>
  <c r="K61" i="7"/>
  <c r="J61" i="7"/>
  <c r="I61" i="7"/>
  <c r="L45" i="7"/>
  <c r="K45" i="7"/>
  <c r="J45" i="7"/>
  <c r="I45" i="7"/>
  <c r="L44" i="7"/>
  <c r="K44" i="7"/>
  <c r="J44" i="7"/>
  <c r="I44" i="7"/>
  <c r="L43" i="7"/>
  <c r="K43" i="7"/>
  <c r="J43" i="7"/>
  <c r="I43" i="7"/>
  <c r="L42" i="7"/>
  <c r="K42" i="7"/>
  <c r="J42" i="7"/>
  <c r="I42" i="7"/>
  <c r="L40" i="7"/>
  <c r="K40" i="7"/>
  <c r="J40" i="7"/>
  <c r="I40" i="7"/>
  <c r="L39" i="7"/>
  <c r="K39" i="7"/>
  <c r="J39" i="7"/>
  <c r="I39" i="7"/>
  <c r="L38" i="7"/>
  <c r="K38" i="7"/>
  <c r="J38" i="7"/>
  <c r="I38" i="7"/>
  <c r="L36" i="7"/>
  <c r="K36" i="7"/>
  <c r="J36" i="7"/>
  <c r="I36" i="7"/>
  <c r="L34" i="7"/>
  <c r="K34" i="7"/>
  <c r="J34" i="7"/>
  <c r="I34" i="7"/>
  <c r="L33" i="7"/>
  <c r="K33" i="7"/>
  <c r="J33" i="7"/>
  <c r="I33" i="7"/>
  <c r="L32" i="7"/>
  <c r="K32" i="7"/>
  <c r="J32" i="7"/>
  <c r="I32" i="7"/>
  <c r="L31" i="7"/>
  <c r="K31" i="7"/>
  <c r="J31" i="7"/>
  <c r="I31" i="7"/>
  <c r="L30" i="7"/>
  <c r="L364" i="7" s="1"/>
  <c r="K30" i="7"/>
  <c r="K364" i="7" s="1"/>
  <c r="J30" i="7"/>
  <c r="J364" i="7" s="1"/>
  <c r="I30" i="7"/>
  <c r="I364" i="7" s="1"/>
  <c r="L361" i="6"/>
  <c r="K361" i="6"/>
  <c r="J361" i="6"/>
  <c r="I361" i="6"/>
  <c r="L360" i="6"/>
  <c r="K360" i="6"/>
  <c r="J360" i="6"/>
  <c r="I360" i="6"/>
  <c r="L358" i="6"/>
  <c r="K358" i="6"/>
  <c r="J358" i="6"/>
  <c r="I358" i="6"/>
  <c r="L357" i="6"/>
  <c r="K357" i="6"/>
  <c r="J357" i="6"/>
  <c r="I357" i="6"/>
  <c r="L355" i="6"/>
  <c r="K355" i="6"/>
  <c r="J355" i="6"/>
  <c r="I355" i="6"/>
  <c r="L354" i="6"/>
  <c r="K354" i="6"/>
  <c r="J354" i="6"/>
  <c r="I354" i="6"/>
  <c r="L351" i="6"/>
  <c r="K351" i="6"/>
  <c r="J351" i="6"/>
  <c r="I351" i="6"/>
  <c r="L350" i="6"/>
  <c r="K350" i="6"/>
  <c r="J350" i="6"/>
  <c r="I350" i="6"/>
  <c r="L347" i="6"/>
  <c r="K347" i="6"/>
  <c r="J347" i="6"/>
  <c r="I347" i="6"/>
  <c r="L346" i="6"/>
  <c r="K346" i="6"/>
  <c r="J346" i="6"/>
  <c r="I346" i="6"/>
  <c r="L343" i="6"/>
  <c r="K343" i="6"/>
  <c r="J343" i="6"/>
  <c r="I343" i="6"/>
  <c r="L342" i="6"/>
  <c r="K342" i="6"/>
  <c r="J342" i="6"/>
  <c r="I342" i="6"/>
  <c r="L339" i="6"/>
  <c r="K339" i="6"/>
  <c r="J339" i="6"/>
  <c r="I339" i="6"/>
  <c r="L336" i="6"/>
  <c r="K336" i="6"/>
  <c r="J336" i="6"/>
  <c r="I336" i="6"/>
  <c r="P334" i="6"/>
  <c r="O334" i="6"/>
  <c r="N334" i="6"/>
  <c r="M334" i="6"/>
  <c r="L334" i="6"/>
  <c r="K334" i="6"/>
  <c r="J334" i="6"/>
  <c r="I334" i="6"/>
  <c r="L333" i="6"/>
  <c r="K333" i="6"/>
  <c r="J333" i="6"/>
  <c r="I333" i="6"/>
  <c r="L332" i="6"/>
  <c r="K332" i="6"/>
  <c r="J332" i="6"/>
  <c r="I332" i="6"/>
  <c r="L329" i="6"/>
  <c r="K329" i="6"/>
  <c r="J329" i="6"/>
  <c r="I329" i="6"/>
  <c r="L328" i="6"/>
  <c r="K328" i="6"/>
  <c r="J328" i="6"/>
  <c r="I328" i="6"/>
  <c r="L326" i="6"/>
  <c r="K326" i="6"/>
  <c r="J326" i="6"/>
  <c r="I326" i="6"/>
  <c r="L325" i="6"/>
  <c r="K325" i="6"/>
  <c r="J325" i="6"/>
  <c r="I325" i="6"/>
  <c r="L323" i="6"/>
  <c r="K323" i="6"/>
  <c r="J323" i="6"/>
  <c r="I323" i="6"/>
  <c r="L322" i="6"/>
  <c r="K322" i="6"/>
  <c r="J322" i="6"/>
  <c r="I322" i="6"/>
  <c r="L319" i="6"/>
  <c r="K319" i="6"/>
  <c r="J319" i="6"/>
  <c r="I319" i="6"/>
  <c r="L318" i="6"/>
  <c r="K318" i="6"/>
  <c r="J318" i="6"/>
  <c r="I318" i="6"/>
  <c r="L315" i="6"/>
  <c r="K315" i="6"/>
  <c r="J315" i="6"/>
  <c r="I315" i="6"/>
  <c r="L314" i="6"/>
  <c r="K314" i="6"/>
  <c r="J314" i="6"/>
  <c r="I314" i="6"/>
  <c r="L311" i="6"/>
  <c r="K311" i="6"/>
  <c r="J311" i="6"/>
  <c r="I311" i="6"/>
  <c r="L310" i="6"/>
  <c r="K310" i="6"/>
  <c r="J310" i="6"/>
  <c r="I310" i="6"/>
  <c r="L307" i="6"/>
  <c r="K307" i="6"/>
  <c r="J307" i="6"/>
  <c r="I307" i="6"/>
  <c r="L304" i="6"/>
  <c r="K304" i="6"/>
  <c r="J304" i="6"/>
  <c r="I304" i="6"/>
  <c r="L302" i="6"/>
  <c r="K302" i="6"/>
  <c r="J302" i="6"/>
  <c r="I302" i="6"/>
  <c r="L301" i="6"/>
  <c r="K301" i="6"/>
  <c r="J301" i="6"/>
  <c r="I301" i="6"/>
  <c r="L300" i="6"/>
  <c r="K300" i="6"/>
  <c r="J300" i="6"/>
  <c r="I300" i="6"/>
  <c r="L299" i="6"/>
  <c r="K299" i="6"/>
  <c r="J299" i="6"/>
  <c r="I299" i="6"/>
  <c r="L296" i="6"/>
  <c r="K296" i="6"/>
  <c r="J296" i="6"/>
  <c r="I296" i="6"/>
  <c r="L295" i="6"/>
  <c r="K295" i="6"/>
  <c r="J295" i="6"/>
  <c r="I295" i="6"/>
  <c r="L293" i="6"/>
  <c r="K293" i="6"/>
  <c r="J293" i="6"/>
  <c r="I293" i="6"/>
  <c r="L292" i="6"/>
  <c r="K292" i="6"/>
  <c r="J292" i="6"/>
  <c r="I292" i="6"/>
  <c r="L290" i="6"/>
  <c r="K290" i="6"/>
  <c r="J290" i="6"/>
  <c r="I290" i="6"/>
  <c r="L289" i="6"/>
  <c r="K289" i="6"/>
  <c r="J289" i="6"/>
  <c r="I289" i="6"/>
  <c r="L286" i="6"/>
  <c r="K286" i="6"/>
  <c r="J286" i="6"/>
  <c r="I286" i="6"/>
  <c r="L285" i="6"/>
  <c r="K285" i="6"/>
  <c r="J285" i="6"/>
  <c r="I285" i="6"/>
  <c r="L282" i="6"/>
  <c r="K282" i="6"/>
  <c r="J282" i="6"/>
  <c r="I282" i="6"/>
  <c r="L281" i="6"/>
  <c r="K281" i="6"/>
  <c r="J281" i="6"/>
  <c r="I281" i="6"/>
  <c r="L278" i="6"/>
  <c r="K278" i="6"/>
  <c r="J278" i="6"/>
  <c r="I278" i="6"/>
  <c r="L277" i="6"/>
  <c r="K277" i="6"/>
  <c r="J277" i="6"/>
  <c r="I277" i="6"/>
  <c r="L274" i="6"/>
  <c r="K274" i="6"/>
  <c r="J274" i="6"/>
  <c r="I274" i="6"/>
  <c r="L271" i="6"/>
  <c r="K271" i="6"/>
  <c r="J271" i="6"/>
  <c r="I271" i="6"/>
  <c r="L269" i="6"/>
  <c r="K269" i="6"/>
  <c r="J269" i="6"/>
  <c r="I269" i="6"/>
  <c r="L268" i="6"/>
  <c r="K268" i="6"/>
  <c r="J268" i="6"/>
  <c r="I268" i="6"/>
  <c r="L267" i="6"/>
  <c r="K267" i="6"/>
  <c r="J267" i="6"/>
  <c r="I267" i="6"/>
  <c r="L264" i="6"/>
  <c r="K264" i="6"/>
  <c r="J264" i="6"/>
  <c r="I264" i="6"/>
  <c r="L263" i="6"/>
  <c r="K263" i="6"/>
  <c r="J263" i="6"/>
  <c r="I263" i="6"/>
  <c r="L261" i="6"/>
  <c r="K261" i="6"/>
  <c r="J261" i="6"/>
  <c r="I261" i="6"/>
  <c r="L260" i="6"/>
  <c r="K260" i="6"/>
  <c r="J260" i="6"/>
  <c r="I260" i="6"/>
  <c r="L258" i="6"/>
  <c r="K258" i="6"/>
  <c r="J258" i="6"/>
  <c r="I258" i="6"/>
  <c r="L257" i="6"/>
  <c r="K257" i="6"/>
  <c r="J257" i="6"/>
  <c r="I257" i="6"/>
  <c r="L254" i="6"/>
  <c r="K254" i="6"/>
  <c r="J254" i="6"/>
  <c r="I254" i="6"/>
  <c r="L253" i="6"/>
  <c r="K253" i="6"/>
  <c r="J253" i="6"/>
  <c r="I253" i="6"/>
  <c r="L250" i="6"/>
  <c r="K250" i="6"/>
  <c r="J250" i="6"/>
  <c r="I250" i="6"/>
  <c r="L249" i="6"/>
  <c r="K249" i="6"/>
  <c r="J249" i="6"/>
  <c r="I249" i="6"/>
  <c r="L246" i="6"/>
  <c r="K246" i="6"/>
  <c r="J246" i="6"/>
  <c r="I246" i="6"/>
  <c r="L245" i="6"/>
  <c r="K245" i="6"/>
  <c r="J245" i="6"/>
  <c r="I245" i="6"/>
  <c r="L242" i="6"/>
  <c r="K242" i="6"/>
  <c r="J242" i="6"/>
  <c r="I242" i="6"/>
  <c r="L239" i="6"/>
  <c r="K239" i="6"/>
  <c r="J239" i="6"/>
  <c r="I239" i="6"/>
  <c r="L237" i="6"/>
  <c r="K237" i="6"/>
  <c r="J237" i="6"/>
  <c r="I237" i="6"/>
  <c r="L236" i="6"/>
  <c r="K236" i="6"/>
  <c r="J236" i="6"/>
  <c r="I236" i="6"/>
  <c r="L235" i="6"/>
  <c r="K235" i="6"/>
  <c r="J235" i="6"/>
  <c r="I235" i="6"/>
  <c r="L234" i="6"/>
  <c r="K234" i="6"/>
  <c r="J234" i="6"/>
  <c r="I234" i="6"/>
  <c r="L230" i="6"/>
  <c r="K230" i="6"/>
  <c r="J230" i="6"/>
  <c r="I230" i="6"/>
  <c r="L229" i="6"/>
  <c r="K229" i="6"/>
  <c r="J229" i="6"/>
  <c r="I229" i="6"/>
  <c r="L228" i="6"/>
  <c r="K228" i="6"/>
  <c r="J228" i="6"/>
  <c r="I228" i="6"/>
  <c r="L226" i="6"/>
  <c r="K226" i="6"/>
  <c r="J226" i="6"/>
  <c r="I226" i="6"/>
  <c r="L225" i="6"/>
  <c r="K225" i="6"/>
  <c r="J225" i="6"/>
  <c r="I225" i="6"/>
  <c r="L224" i="6"/>
  <c r="K224" i="6"/>
  <c r="J224" i="6"/>
  <c r="I224" i="6"/>
  <c r="P217" i="6"/>
  <c r="O217" i="6"/>
  <c r="N217" i="6"/>
  <c r="M217" i="6"/>
  <c r="L217" i="6"/>
  <c r="K217" i="6"/>
  <c r="J217" i="6"/>
  <c r="I217" i="6"/>
  <c r="L216" i="6"/>
  <c r="K216" i="6"/>
  <c r="J216" i="6"/>
  <c r="I216" i="6"/>
  <c r="L214" i="6"/>
  <c r="K214" i="6"/>
  <c r="J214" i="6"/>
  <c r="I214" i="6"/>
  <c r="L213" i="6"/>
  <c r="K213" i="6"/>
  <c r="J213" i="6"/>
  <c r="I213" i="6"/>
  <c r="L212" i="6"/>
  <c r="K212" i="6"/>
  <c r="J212" i="6"/>
  <c r="I212" i="6"/>
  <c r="L207" i="6"/>
  <c r="K207" i="6"/>
  <c r="J207" i="6"/>
  <c r="I207" i="6"/>
  <c r="L206" i="6"/>
  <c r="K206" i="6"/>
  <c r="J206" i="6"/>
  <c r="I206" i="6"/>
  <c r="L205" i="6"/>
  <c r="K205" i="6"/>
  <c r="J205" i="6"/>
  <c r="I205" i="6"/>
  <c r="L203" i="6"/>
  <c r="K203" i="6"/>
  <c r="J203" i="6"/>
  <c r="I203" i="6"/>
  <c r="L202" i="6"/>
  <c r="K202" i="6"/>
  <c r="J202" i="6"/>
  <c r="I202" i="6"/>
  <c r="L198" i="6"/>
  <c r="K198" i="6"/>
  <c r="J198" i="6"/>
  <c r="I198" i="6"/>
  <c r="L197" i="6"/>
  <c r="K197" i="6"/>
  <c r="J197" i="6"/>
  <c r="I197" i="6"/>
  <c r="L192" i="6"/>
  <c r="K192" i="6"/>
  <c r="J192" i="6"/>
  <c r="I192" i="6"/>
  <c r="L191" i="6"/>
  <c r="K191" i="6"/>
  <c r="J191" i="6"/>
  <c r="I191" i="6"/>
  <c r="L187" i="6"/>
  <c r="K187" i="6"/>
  <c r="J187" i="6"/>
  <c r="I187" i="6"/>
  <c r="L186" i="6"/>
  <c r="K186" i="6"/>
  <c r="J186" i="6"/>
  <c r="I186" i="6"/>
  <c r="L184" i="6"/>
  <c r="K184" i="6"/>
  <c r="J184" i="6"/>
  <c r="I184" i="6"/>
  <c r="L183" i="6"/>
  <c r="K183" i="6"/>
  <c r="J183" i="6"/>
  <c r="I183" i="6"/>
  <c r="L182" i="6"/>
  <c r="K182" i="6"/>
  <c r="J182" i="6"/>
  <c r="I182" i="6"/>
  <c r="L181" i="6"/>
  <c r="K181" i="6"/>
  <c r="J181" i="6"/>
  <c r="I181" i="6"/>
  <c r="L180" i="6"/>
  <c r="K180" i="6"/>
  <c r="J180" i="6"/>
  <c r="I180" i="6"/>
  <c r="L176" i="6"/>
  <c r="K176" i="6"/>
  <c r="J176" i="6"/>
  <c r="I176" i="6"/>
  <c r="L175" i="6"/>
  <c r="K175" i="6"/>
  <c r="J175" i="6"/>
  <c r="I175" i="6"/>
  <c r="L171" i="6"/>
  <c r="K171" i="6"/>
  <c r="J171" i="6"/>
  <c r="I171" i="6"/>
  <c r="L170" i="6"/>
  <c r="K170" i="6"/>
  <c r="J170" i="6"/>
  <c r="I170" i="6"/>
  <c r="L169" i="6"/>
  <c r="K169" i="6"/>
  <c r="J169" i="6"/>
  <c r="I169" i="6"/>
  <c r="L167" i="6"/>
  <c r="K167" i="6"/>
  <c r="J167" i="6"/>
  <c r="I167" i="6"/>
  <c r="L166" i="6"/>
  <c r="K166" i="6"/>
  <c r="J166" i="6"/>
  <c r="I166" i="6"/>
  <c r="L165" i="6"/>
  <c r="K165" i="6"/>
  <c r="J165" i="6"/>
  <c r="I165" i="6"/>
  <c r="L164" i="6"/>
  <c r="K164" i="6"/>
  <c r="J164" i="6"/>
  <c r="I164" i="6"/>
  <c r="L162" i="6"/>
  <c r="K162" i="6"/>
  <c r="J162" i="6"/>
  <c r="I162" i="6"/>
  <c r="L161" i="6"/>
  <c r="K161" i="6"/>
  <c r="J161" i="6"/>
  <c r="I161" i="6"/>
  <c r="L157" i="6"/>
  <c r="K157" i="6"/>
  <c r="J157" i="6"/>
  <c r="I157" i="6"/>
  <c r="L156" i="6"/>
  <c r="K156" i="6"/>
  <c r="J156" i="6"/>
  <c r="I156" i="6"/>
  <c r="L155" i="6"/>
  <c r="K155" i="6"/>
  <c r="J155" i="6"/>
  <c r="I155" i="6"/>
  <c r="L154" i="6"/>
  <c r="K154" i="6"/>
  <c r="J154" i="6"/>
  <c r="I154" i="6"/>
  <c r="L151" i="6"/>
  <c r="K151" i="6"/>
  <c r="J151" i="6"/>
  <c r="I151" i="6"/>
  <c r="L150" i="6"/>
  <c r="K150" i="6"/>
  <c r="J150" i="6"/>
  <c r="I150" i="6"/>
  <c r="L149" i="6"/>
  <c r="K149" i="6"/>
  <c r="J149" i="6"/>
  <c r="I149" i="6"/>
  <c r="L147" i="6"/>
  <c r="K147" i="6"/>
  <c r="J147" i="6"/>
  <c r="I147" i="6"/>
  <c r="L146" i="6"/>
  <c r="K146" i="6"/>
  <c r="J146" i="6"/>
  <c r="I146" i="6"/>
  <c r="L143" i="6"/>
  <c r="K143" i="6"/>
  <c r="J143" i="6"/>
  <c r="I143" i="6"/>
  <c r="L142" i="6"/>
  <c r="K142" i="6"/>
  <c r="J142" i="6"/>
  <c r="I142" i="6"/>
  <c r="L141" i="6"/>
  <c r="K141" i="6"/>
  <c r="J141" i="6"/>
  <c r="I141" i="6"/>
  <c r="L138" i="6"/>
  <c r="K138" i="6"/>
  <c r="J138" i="6"/>
  <c r="I138" i="6"/>
  <c r="L137" i="6"/>
  <c r="K137" i="6"/>
  <c r="J137" i="6"/>
  <c r="I137" i="6"/>
  <c r="L136" i="6"/>
  <c r="K136" i="6"/>
  <c r="J136" i="6"/>
  <c r="I136" i="6"/>
  <c r="L135" i="6"/>
  <c r="K135" i="6"/>
  <c r="J135" i="6"/>
  <c r="I135" i="6"/>
  <c r="L133" i="6"/>
  <c r="K133" i="6"/>
  <c r="J133" i="6"/>
  <c r="I133" i="6"/>
  <c r="L132" i="6"/>
  <c r="K132" i="6"/>
  <c r="J132" i="6"/>
  <c r="I132" i="6"/>
  <c r="L131" i="6"/>
  <c r="K131" i="6"/>
  <c r="J131" i="6"/>
  <c r="I131" i="6"/>
  <c r="L129" i="6"/>
  <c r="K129" i="6"/>
  <c r="J129" i="6"/>
  <c r="I129" i="6"/>
  <c r="L128" i="6"/>
  <c r="K128" i="6"/>
  <c r="J128" i="6"/>
  <c r="I128" i="6"/>
  <c r="L127" i="6"/>
  <c r="K127" i="6"/>
  <c r="J127" i="6"/>
  <c r="I127" i="6"/>
  <c r="L125" i="6"/>
  <c r="K125" i="6"/>
  <c r="J125" i="6"/>
  <c r="I125" i="6"/>
  <c r="L124" i="6"/>
  <c r="K124" i="6"/>
  <c r="J124" i="6"/>
  <c r="I124" i="6"/>
  <c r="L123" i="6"/>
  <c r="K123" i="6"/>
  <c r="J123" i="6"/>
  <c r="I123" i="6"/>
  <c r="L121" i="6"/>
  <c r="K121" i="6"/>
  <c r="J121" i="6"/>
  <c r="I121" i="6"/>
  <c r="L120" i="6"/>
  <c r="K120" i="6"/>
  <c r="J120" i="6"/>
  <c r="I120" i="6"/>
  <c r="L119" i="6"/>
  <c r="K119" i="6"/>
  <c r="J119" i="6"/>
  <c r="I119" i="6"/>
  <c r="L117" i="6"/>
  <c r="K117" i="6"/>
  <c r="J117" i="6"/>
  <c r="I117" i="6"/>
  <c r="L116" i="6"/>
  <c r="K116" i="6"/>
  <c r="J116" i="6"/>
  <c r="I116" i="6"/>
  <c r="L115" i="6"/>
  <c r="K115" i="6"/>
  <c r="J115" i="6"/>
  <c r="I115" i="6"/>
  <c r="L112" i="6"/>
  <c r="K112" i="6"/>
  <c r="J112" i="6"/>
  <c r="I112" i="6"/>
  <c r="L111" i="6"/>
  <c r="K111" i="6"/>
  <c r="J111" i="6"/>
  <c r="I111" i="6"/>
  <c r="L110" i="6"/>
  <c r="K110" i="6"/>
  <c r="J110" i="6"/>
  <c r="I110" i="6"/>
  <c r="L109" i="6"/>
  <c r="K109" i="6"/>
  <c r="J109" i="6"/>
  <c r="I109" i="6"/>
  <c r="L106" i="6"/>
  <c r="K106" i="6"/>
  <c r="J106" i="6"/>
  <c r="I106" i="6"/>
  <c r="L105" i="6"/>
  <c r="K105" i="6"/>
  <c r="J105" i="6"/>
  <c r="I105" i="6"/>
  <c r="L102" i="6"/>
  <c r="K102" i="6"/>
  <c r="J102" i="6"/>
  <c r="I102" i="6"/>
  <c r="L101" i="6"/>
  <c r="K101" i="6"/>
  <c r="J101" i="6"/>
  <c r="I101" i="6"/>
  <c r="L100" i="6"/>
  <c r="K100" i="6"/>
  <c r="J100" i="6"/>
  <c r="I100" i="6"/>
  <c r="L97" i="6"/>
  <c r="K97" i="6"/>
  <c r="J97" i="6"/>
  <c r="I97" i="6"/>
  <c r="L96" i="6"/>
  <c r="K96" i="6"/>
  <c r="J96" i="6"/>
  <c r="I96" i="6"/>
  <c r="L95" i="6"/>
  <c r="K95" i="6"/>
  <c r="J95" i="6"/>
  <c r="I95" i="6"/>
  <c r="L92" i="6"/>
  <c r="K92" i="6"/>
  <c r="J92" i="6"/>
  <c r="I92" i="6"/>
  <c r="L91" i="6"/>
  <c r="K91" i="6"/>
  <c r="J91" i="6"/>
  <c r="I91" i="6"/>
  <c r="L90" i="6"/>
  <c r="K90" i="6"/>
  <c r="J90" i="6"/>
  <c r="I90" i="6"/>
  <c r="L89" i="6"/>
  <c r="K89" i="6"/>
  <c r="J89" i="6"/>
  <c r="I89" i="6"/>
  <c r="L85" i="6"/>
  <c r="K85" i="6"/>
  <c r="J85" i="6"/>
  <c r="I85" i="6"/>
  <c r="L84" i="6"/>
  <c r="K84" i="6"/>
  <c r="J84" i="6"/>
  <c r="I84" i="6"/>
  <c r="L83" i="6"/>
  <c r="K83" i="6"/>
  <c r="J83" i="6"/>
  <c r="I83" i="6"/>
  <c r="L82" i="6"/>
  <c r="K82" i="6"/>
  <c r="J82" i="6"/>
  <c r="I82" i="6"/>
  <c r="L80" i="6"/>
  <c r="K80" i="6"/>
  <c r="J80" i="6"/>
  <c r="I80" i="6"/>
  <c r="L79" i="6"/>
  <c r="K79" i="6"/>
  <c r="J79" i="6"/>
  <c r="I79" i="6"/>
  <c r="L78" i="6"/>
  <c r="K78" i="6"/>
  <c r="J78" i="6"/>
  <c r="I78" i="6"/>
  <c r="L74" i="6"/>
  <c r="K74" i="6"/>
  <c r="J74" i="6"/>
  <c r="I74" i="6"/>
  <c r="L73" i="6"/>
  <c r="K73" i="6"/>
  <c r="J73" i="6"/>
  <c r="I73" i="6"/>
  <c r="L69" i="6"/>
  <c r="K69" i="6"/>
  <c r="J69" i="6"/>
  <c r="I69" i="6"/>
  <c r="L68" i="6"/>
  <c r="K68" i="6"/>
  <c r="J68" i="6"/>
  <c r="I68" i="6"/>
  <c r="L64" i="6"/>
  <c r="K64" i="6"/>
  <c r="J64" i="6"/>
  <c r="I64" i="6"/>
  <c r="L63" i="6"/>
  <c r="K63" i="6"/>
  <c r="J63" i="6"/>
  <c r="I63" i="6"/>
  <c r="L62" i="6"/>
  <c r="K62" i="6"/>
  <c r="J62" i="6"/>
  <c r="I62" i="6"/>
  <c r="L61" i="6"/>
  <c r="K61" i="6"/>
  <c r="J61" i="6"/>
  <c r="I61" i="6"/>
  <c r="L45" i="6"/>
  <c r="K45" i="6"/>
  <c r="J45" i="6"/>
  <c r="I45" i="6"/>
  <c r="L44" i="6"/>
  <c r="K44" i="6"/>
  <c r="J44" i="6"/>
  <c r="I44" i="6"/>
  <c r="L43" i="6"/>
  <c r="K43" i="6"/>
  <c r="J43" i="6"/>
  <c r="I43" i="6"/>
  <c r="L42" i="6"/>
  <c r="K42" i="6"/>
  <c r="J42" i="6"/>
  <c r="I42" i="6"/>
  <c r="L40" i="6"/>
  <c r="K40" i="6"/>
  <c r="J40" i="6"/>
  <c r="I40" i="6"/>
  <c r="L39" i="6"/>
  <c r="K39" i="6"/>
  <c r="J39" i="6"/>
  <c r="I39" i="6"/>
  <c r="L38" i="6"/>
  <c r="K38" i="6"/>
  <c r="J38" i="6"/>
  <c r="I38" i="6"/>
  <c r="L36" i="6"/>
  <c r="K36" i="6"/>
  <c r="J36" i="6"/>
  <c r="I36" i="6"/>
  <c r="L34" i="6"/>
  <c r="K34" i="6"/>
  <c r="J34" i="6"/>
  <c r="I34" i="6"/>
  <c r="L33" i="6"/>
  <c r="K33" i="6"/>
  <c r="J33" i="6"/>
  <c r="I33" i="6"/>
  <c r="L32" i="6"/>
  <c r="K32" i="6"/>
  <c r="J32" i="6"/>
  <c r="I32" i="6"/>
  <c r="L31" i="6"/>
  <c r="K31" i="6"/>
  <c r="J31" i="6"/>
  <c r="I31" i="6"/>
  <c r="L30" i="6"/>
  <c r="L364" i="6" s="1"/>
  <c r="K30" i="6"/>
  <c r="K364" i="6" s="1"/>
  <c r="J30" i="6"/>
  <c r="J364" i="6" s="1"/>
  <c r="I30" i="6"/>
  <c r="I364" i="6" s="1"/>
  <c r="L361" i="5"/>
  <c r="K361" i="5"/>
  <c r="J361" i="5"/>
  <c r="I361" i="5"/>
  <c r="L360" i="5"/>
  <c r="K360" i="5"/>
  <c r="J360" i="5"/>
  <c r="I360" i="5"/>
  <c r="L358" i="5"/>
  <c r="K358" i="5"/>
  <c r="J358" i="5"/>
  <c r="I358" i="5"/>
  <c r="L357" i="5"/>
  <c r="K357" i="5"/>
  <c r="J357" i="5"/>
  <c r="I357" i="5"/>
  <c r="L355" i="5"/>
  <c r="K355" i="5"/>
  <c r="J355" i="5"/>
  <c r="I355" i="5"/>
  <c r="L354" i="5"/>
  <c r="K354" i="5"/>
  <c r="J354" i="5"/>
  <c r="I354" i="5"/>
  <c r="L351" i="5"/>
  <c r="K351" i="5"/>
  <c r="J351" i="5"/>
  <c r="I351" i="5"/>
  <c r="L350" i="5"/>
  <c r="K350" i="5"/>
  <c r="J350" i="5"/>
  <c r="I350" i="5"/>
  <c r="L347" i="5"/>
  <c r="K347" i="5"/>
  <c r="J347" i="5"/>
  <c r="I347" i="5"/>
  <c r="L346" i="5"/>
  <c r="K346" i="5"/>
  <c r="J346" i="5"/>
  <c r="I346" i="5"/>
  <c r="L343" i="5"/>
  <c r="K343" i="5"/>
  <c r="J343" i="5"/>
  <c r="I343" i="5"/>
  <c r="L342" i="5"/>
  <c r="K342" i="5"/>
  <c r="J342" i="5"/>
  <c r="I342" i="5"/>
  <c r="L339" i="5"/>
  <c r="K339" i="5"/>
  <c r="J339" i="5"/>
  <c r="I339" i="5"/>
  <c r="L336" i="5"/>
  <c r="K336" i="5"/>
  <c r="J336" i="5"/>
  <c r="I336" i="5"/>
  <c r="P334" i="5"/>
  <c r="O334" i="5"/>
  <c r="N334" i="5"/>
  <c r="M334" i="5"/>
  <c r="L334" i="5"/>
  <c r="K334" i="5"/>
  <c r="J334" i="5"/>
  <c r="I334" i="5"/>
  <c r="L333" i="5"/>
  <c r="K333" i="5"/>
  <c r="J333" i="5"/>
  <c r="I333" i="5"/>
  <c r="L332" i="5"/>
  <c r="K332" i="5"/>
  <c r="J332" i="5"/>
  <c r="I332" i="5"/>
  <c r="L329" i="5"/>
  <c r="K329" i="5"/>
  <c r="J329" i="5"/>
  <c r="I329" i="5"/>
  <c r="L328" i="5"/>
  <c r="K328" i="5"/>
  <c r="J328" i="5"/>
  <c r="I328" i="5"/>
  <c r="L326" i="5"/>
  <c r="K326" i="5"/>
  <c r="J326" i="5"/>
  <c r="I326" i="5"/>
  <c r="L325" i="5"/>
  <c r="K325" i="5"/>
  <c r="J325" i="5"/>
  <c r="I325" i="5"/>
  <c r="L323" i="5"/>
  <c r="K323" i="5"/>
  <c r="J323" i="5"/>
  <c r="I323" i="5"/>
  <c r="L322" i="5"/>
  <c r="K322" i="5"/>
  <c r="J322" i="5"/>
  <c r="I322" i="5"/>
  <c r="L319" i="5"/>
  <c r="K319" i="5"/>
  <c r="J319" i="5"/>
  <c r="I319" i="5"/>
  <c r="L318" i="5"/>
  <c r="K318" i="5"/>
  <c r="J318" i="5"/>
  <c r="I318" i="5"/>
  <c r="L315" i="5"/>
  <c r="K315" i="5"/>
  <c r="J315" i="5"/>
  <c r="I315" i="5"/>
  <c r="L314" i="5"/>
  <c r="K314" i="5"/>
  <c r="J314" i="5"/>
  <c r="I314" i="5"/>
  <c r="L311" i="5"/>
  <c r="K311" i="5"/>
  <c r="J311" i="5"/>
  <c r="I311" i="5"/>
  <c r="L310" i="5"/>
  <c r="K310" i="5"/>
  <c r="J310" i="5"/>
  <c r="I310" i="5"/>
  <c r="L307" i="5"/>
  <c r="K307" i="5"/>
  <c r="J307" i="5"/>
  <c r="I307" i="5"/>
  <c r="L304" i="5"/>
  <c r="K304" i="5"/>
  <c r="J304" i="5"/>
  <c r="I304" i="5"/>
  <c r="L302" i="5"/>
  <c r="K302" i="5"/>
  <c r="J302" i="5"/>
  <c r="I302" i="5"/>
  <c r="L301" i="5"/>
  <c r="K301" i="5"/>
  <c r="J301" i="5"/>
  <c r="I301" i="5"/>
  <c r="L300" i="5"/>
  <c r="K300" i="5"/>
  <c r="J300" i="5"/>
  <c r="I300" i="5"/>
  <c r="L299" i="5"/>
  <c r="K299" i="5"/>
  <c r="J299" i="5"/>
  <c r="I299" i="5"/>
  <c r="L296" i="5"/>
  <c r="K296" i="5"/>
  <c r="J296" i="5"/>
  <c r="I296" i="5"/>
  <c r="L295" i="5"/>
  <c r="K295" i="5"/>
  <c r="J295" i="5"/>
  <c r="I295" i="5"/>
  <c r="L293" i="5"/>
  <c r="K293" i="5"/>
  <c r="J293" i="5"/>
  <c r="I293" i="5"/>
  <c r="L292" i="5"/>
  <c r="K292" i="5"/>
  <c r="J292" i="5"/>
  <c r="I292" i="5"/>
  <c r="L290" i="5"/>
  <c r="K290" i="5"/>
  <c r="J290" i="5"/>
  <c r="I290" i="5"/>
  <c r="L289" i="5"/>
  <c r="K289" i="5"/>
  <c r="J289" i="5"/>
  <c r="I289" i="5"/>
  <c r="L286" i="5"/>
  <c r="K286" i="5"/>
  <c r="J286" i="5"/>
  <c r="I286" i="5"/>
  <c r="L285" i="5"/>
  <c r="K285" i="5"/>
  <c r="J285" i="5"/>
  <c r="I285" i="5"/>
  <c r="L282" i="5"/>
  <c r="K282" i="5"/>
  <c r="J282" i="5"/>
  <c r="I282" i="5"/>
  <c r="L281" i="5"/>
  <c r="K281" i="5"/>
  <c r="J281" i="5"/>
  <c r="I281" i="5"/>
  <c r="L278" i="5"/>
  <c r="K278" i="5"/>
  <c r="J278" i="5"/>
  <c r="I278" i="5"/>
  <c r="L277" i="5"/>
  <c r="K277" i="5"/>
  <c r="J277" i="5"/>
  <c r="I277" i="5"/>
  <c r="L274" i="5"/>
  <c r="K274" i="5"/>
  <c r="J274" i="5"/>
  <c r="I274" i="5"/>
  <c r="L271" i="5"/>
  <c r="K271" i="5"/>
  <c r="J271" i="5"/>
  <c r="I271" i="5"/>
  <c r="L269" i="5"/>
  <c r="K269" i="5"/>
  <c r="J269" i="5"/>
  <c r="I269" i="5"/>
  <c r="L268" i="5"/>
  <c r="K268" i="5"/>
  <c r="J268" i="5"/>
  <c r="I268" i="5"/>
  <c r="L267" i="5"/>
  <c r="K267" i="5"/>
  <c r="J267" i="5"/>
  <c r="I267" i="5"/>
  <c r="L264" i="5"/>
  <c r="K264" i="5"/>
  <c r="J264" i="5"/>
  <c r="I264" i="5"/>
  <c r="L263" i="5"/>
  <c r="K263" i="5"/>
  <c r="J263" i="5"/>
  <c r="I263" i="5"/>
  <c r="L261" i="5"/>
  <c r="K261" i="5"/>
  <c r="J261" i="5"/>
  <c r="I261" i="5"/>
  <c r="L260" i="5"/>
  <c r="K260" i="5"/>
  <c r="J260" i="5"/>
  <c r="I260" i="5"/>
  <c r="L258" i="5"/>
  <c r="K258" i="5"/>
  <c r="J258" i="5"/>
  <c r="I258" i="5"/>
  <c r="L257" i="5"/>
  <c r="K257" i="5"/>
  <c r="J257" i="5"/>
  <c r="I257" i="5"/>
  <c r="L254" i="5"/>
  <c r="K254" i="5"/>
  <c r="J254" i="5"/>
  <c r="I254" i="5"/>
  <c r="L253" i="5"/>
  <c r="K253" i="5"/>
  <c r="J253" i="5"/>
  <c r="I253" i="5"/>
  <c r="L250" i="5"/>
  <c r="K250" i="5"/>
  <c r="J250" i="5"/>
  <c r="I250" i="5"/>
  <c r="L249" i="5"/>
  <c r="K249" i="5"/>
  <c r="J249" i="5"/>
  <c r="I249" i="5"/>
  <c r="L246" i="5"/>
  <c r="K246" i="5"/>
  <c r="J246" i="5"/>
  <c r="I246" i="5"/>
  <c r="L245" i="5"/>
  <c r="K245" i="5"/>
  <c r="J245" i="5"/>
  <c r="I245" i="5"/>
  <c r="L242" i="5"/>
  <c r="K242" i="5"/>
  <c r="J242" i="5"/>
  <c r="I242" i="5"/>
  <c r="L239" i="5"/>
  <c r="K239" i="5"/>
  <c r="J239" i="5"/>
  <c r="I239" i="5"/>
  <c r="L237" i="5"/>
  <c r="K237" i="5"/>
  <c r="J237" i="5"/>
  <c r="I237" i="5"/>
  <c r="L236" i="5"/>
  <c r="K236" i="5"/>
  <c r="J236" i="5"/>
  <c r="I236" i="5"/>
  <c r="L235" i="5"/>
  <c r="K235" i="5"/>
  <c r="J235" i="5"/>
  <c r="I235" i="5"/>
  <c r="L234" i="5"/>
  <c r="K234" i="5"/>
  <c r="J234" i="5"/>
  <c r="I234" i="5"/>
  <c r="L230" i="5"/>
  <c r="K230" i="5"/>
  <c r="J230" i="5"/>
  <c r="I230" i="5"/>
  <c r="L229" i="5"/>
  <c r="K229" i="5"/>
  <c r="J229" i="5"/>
  <c r="I229" i="5"/>
  <c r="L228" i="5"/>
  <c r="K228" i="5"/>
  <c r="J228" i="5"/>
  <c r="I228" i="5"/>
  <c r="L226" i="5"/>
  <c r="K226" i="5"/>
  <c r="J226" i="5"/>
  <c r="I226" i="5"/>
  <c r="L225" i="5"/>
  <c r="K225" i="5"/>
  <c r="J225" i="5"/>
  <c r="I225" i="5"/>
  <c r="L224" i="5"/>
  <c r="K224" i="5"/>
  <c r="J224" i="5"/>
  <c r="I224" i="5"/>
  <c r="P217" i="5"/>
  <c r="O217" i="5"/>
  <c r="N217" i="5"/>
  <c r="M217" i="5"/>
  <c r="L217" i="5"/>
  <c r="K217" i="5"/>
  <c r="J217" i="5"/>
  <c r="I217" i="5"/>
  <c r="L216" i="5"/>
  <c r="K216" i="5"/>
  <c r="J216" i="5"/>
  <c r="I216" i="5"/>
  <c r="L214" i="5"/>
  <c r="K214" i="5"/>
  <c r="J214" i="5"/>
  <c r="I214" i="5"/>
  <c r="L213" i="5"/>
  <c r="K213" i="5"/>
  <c r="J213" i="5"/>
  <c r="I213" i="5"/>
  <c r="L212" i="5"/>
  <c r="K212" i="5"/>
  <c r="J212" i="5"/>
  <c r="I212" i="5"/>
  <c r="L207" i="5"/>
  <c r="K207" i="5"/>
  <c r="J207" i="5"/>
  <c r="I207" i="5"/>
  <c r="L206" i="5"/>
  <c r="K206" i="5"/>
  <c r="J206" i="5"/>
  <c r="I206" i="5"/>
  <c r="L205" i="5"/>
  <c r="K205" i="5"/>
  <c r="J205" i="5"/>
  <c r="I205" i="5"/>
  <c r="L203" i="5"/>
  <c r="K203" i="5"/>
  <c r="J203" i="5"/>
  <c r="I203" i="5"/>
  <c r="L202" i="5"/>
  <c r="K202" i="5"/>
  <c r="J202" i="5"/>
  <c r="I202" i="5"/>
  <c r="L198" i="5"/>
  <c r="K198" i="5"/>
  <c r="J198" i="5"/>
  <c r="I198" i="5"/>
  <c r="L197" i="5"/>
  <c r="K197" i="5"/>
  <c r="J197" i="5"/>
  <c r="I197" i="5"/>
  <c r="L192" i="5"/>
  <c r="K192" i="5"/>
  <c r="J192" i="5"/>
  <c r="I192" i="5"/>
  <c r="L191" i="5"/>
  <c r="K191" i="5"/>
  <c r="J191" i="5"/>
  <c r="I191" i="5"/>
  <c r="L187" i="5"/>
  <c r="K187" i="5"/>
  <c r="J187" i="5"/>
  <c r="I187" i="5"/>
  <c r="L186" i="5"/>
  <c r="K186" i="5"/>
  <c r="J186" i="5"/>
  <c r="I186" i="5"/>
  <c r="L184" i="5"/>
  <c r="K184" i="5"/>
  <c r="J184" i="5"/>
  <c r="I184" i="5"/>
  <c r="L183" i="5"/>
  <c r="K183" i="5"/>
  <c r="J183" i="5"/>
  <c r="I183" i="5"/>
  <c r="L182" i="5"/>
  <c r="K182" i="5"/>
  <c r="J182" i="5"/>
  <c r="I182" i="5"/>
  <c r="L181" i="5"/>
  <c r="K181" i="5"/>
  <c r="J181" i="5"/>
  <c r="I181" i="5"/>
  <c r="L180" i="5"/>
  <c r="K180" i="5"/>
  <c r="J180" i="5"/>
  <c r="I180" i="5"/>
  <c r="L176" i="5"/>
  <c r="K176" i="5"/>
  <c r="J176" i="5"/>
  <c r="I176" i="5"/>
  <c r="L175" i="5"/>
  <c r="K175" i="5"/>
  <c r="J175" i="5"/>
  <c r="I175" i="5"/>
  <c r="L171" i="5"/>
  <c r="K171" i="5"/>
  <c r="J171" i="5"/>
  <c r="I171" i="5"/>
  <c r="L170" i="5"/>
  <c r="K170" i="5"/>
  <c r="J170" i="5"/>
  <c r="I170" i="5"/>
  <c r="L169" i="5"/>
  <c r="K169" i="5"/>
  <c r="J169" i="5"/>
  <c r="I169" i="5"/>
  <c r="L167" i="5"/>
  <c r="K167" i="5"/>
  <c r="J167" i="5"/>
  <c r="I167" i="5"/>
  <c r="L166" i="5"/>
  <c r="K166" i="5"/>
  <c r="J166" i="5"/>
  <c r="I166" i="5"/>
  <c r="L165" i="5"/>
  <c r="K165" i="5"/>
  <c r="J165" i="5"/>
  <c r="I165" i="5"/>
  <c r="L164" i="5"/>
  <c r="K164" i="5"/>
  <c r="J164" i="5"/>
  <c r="I164" i="5"/>
  <c r="L162" i="5"/>
  <c r="K162" i="5"/>
  <c r="J162" i="5"/>
  <c r="I162" i="5"/>
  <c r="L161" i="5"/>
  <c r="K161" i="5"/>
  <c r="J161" i="5"/>
  <c r="I161" i="5"/>
  <c r="L157" i="5"/>
  <c r="K157" i="5"/>
  <c r="J157" i="5"/>
  <c r="I157" i="5"/>
  <c r="L156" i="5"/>
  <c r="K156" i="5"/>
  <c r="J156" i="5"/>
  <c r="I156" i="5"/>
  <c r="L155" i="5"/>
  <c r="K155" i="5"/>
  <c r="J155" i="5"/>
  <c r="I155" i="5"/>
  <c r="L154" i="5"/>
  <c r="K154" i="5"/>
  <c r="J154" i="5"/>
  <c r="I154" i="5"/>
  <c r="L151" i="5"/>
  <c r="K151" i="5"/>
  <c r="J151" i="5"/>
  <c r="I151" i="5"/>
  <c r="L150" i="5"/>
  <c r="K150" i="5"/>
  <c r="J150" i="5"/>
  <c r="I150" i="5"/>
  <c r="L149" i="5"/>
  <c r="K149" i="5"/>
  <c r="J149" i="5"/>
  <c r="I149" i="5"/>
  <c r="L147" i="5"/>
  <c r="K147" i="5"/>
  <c r="J147" i="5"/>
  <c r="I147" i="5"/>
  <c r="L146" i="5"/>
  <c r="K146" i="5"/>
  <c r="J146" i="5"/>
  <c r="I146" i="5"/>
  <c r="L143" i="5"/>
  <c r="K143" i="5"/>
  <c r="J143" i="5"/>
  <c r="I143" i="5"/>
  <c r="L142" i="5"/>
  <c r="K142" i="5"/>
  <c r="J142" i="5"/>
  <c r="I142" i="5"/>
  <c r="L141" i="5"/>
  <c r="K141" i="5"/>
  <c r="J141" i="5"/>
  <c r="I141" i="5"/>
  <c r="L138" i="5"/>
  <c r="K138" i="5"/>
  <c r="J138" i="5"/>
  <c r="I138" i="5"/>
  <c r="L137" i="5"/>
  <c r="K137" i="5"/>
  <c r="J137" i="5"/>
  <c r="I137" i="5"/>
  <c r="L136" i="5"/>
  <c r="K136" i="5"/>
  <c r="J136" i="5"/>
  <c r="I136" i="5"/>
  <c r="L135" i="5"/>
  <c r="K135" i="5"/>
  <c r="J135" i="5"/>
  <c r="I135" i="5"/>
  <c r="L133" i="5"/>
  <c r="K133" i="5"/>
  <c r="J133" i="5"/>
  <c r="I133" i="5"/>
  <c r="L132" i="5"/>
  <c r="K132" i="5"/>
  <c r="J132" i="5"/>
  <c r="I132" i="5"/>
  <c r="L131" i="5"/>
  <c r="K131" i="5"/>
  <c r="J131" i="5"/>
  <c r="I131" i="5"/>
  <c r="L129" i="5"/>
  <c r="K129" i="5"/>
  <c r="J129" i="5"/>
  <c r="I129" i="5"/>
  <c r="L128" i="5"/>
  <c r="K128" i="5"/>
  <c r="J128" i="5"/>
  <c r="I128" i="5"/>
  <c r="L127" i="5"/>
  <c r="K127" i="5"/>
  <c r="J127" i="5"/>
  <c r="I127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1" i="5"/>
  <c r="K121" i="5"/>
  <c r="J121" i="5"/>
  <c r="I121" i="5"/>
  <c r="L120" i="5"/>
  <c r="K120" i="5"/>
  <c r="J120" i="5"/>
  <c r="I120" i="5"/>
  <c r="L119" i="5"/>
  <c r="K119" i="5"/>
  <c r="J119" i="5"/>
  <c r="I119" i="5"/>
  <c r="L117" i="5"/>
  <c r="K117" i="5"/>
  <c r="J117" i="5"/>
  <c r="I117" i="5"/>
  <c r="L116" i="5"/>
  <c r="K116" i="5"/>
  <c r="J116" i="5"/>
  <c r="I116" i="5"/>
  <c r="L115" i="5"/>
  <c r="K115" i="5"/>
  <c r="J115" i="5"/>
  <c r="I115" i="5"/>
  <c r="L112" i="5"/>
  <c r="K112" i="5"/>
  <c r="J112" i="5"/>
  <c r="I112" i="5"/>
  <c r="L111" i="5"/>
  <c r="K111" i="5"/>
  <c r="J111" i="5"/>
  <c r="I111" i="5"/>
  <c r="L110" i="5"/>
  <c r="K110" i="5"/>
  <c r="J110" i="5"/>
  <c r="I110" i="5"/>
  <c r="L109" i="5"/>
  <c r="K109" i="5"/>
  <c r="J109" i="5"/>
  <c r="I109" i="5"/>
  <c r="L106" i="5"/>
  <c r="K106" i="5"/>
  <c r="J106" i="5"/>
  <c r="I106" i="5"/>
  <c r="L105" i="5"/>
  <c r="K105" i="5"/>
  <c r="J105" i="5"/>
  <c r="I105" i="5"/>
  <c r="L102" i="5"/>
  <c r="K102" i="5"/>
  <c r="J102" i="5"/>
  <c r="I102" i="5"/>
  <c r="L101" i="5"/>
  <c r="K101" i="5"/>
  <c r="J101" i="5"/>
  <c r="I101" i="5"/>
  <c r="L100" i="5"/>
  <c r="K100" i="5"/>
  <c r="J100" i="5"/>
  <c r="I100" i="5"/>
  <c r="L97" i="5"/>
  <c r="K97" i="5"/>
  <c r="J97" i="5"/>
  <c r="I97" i="5"/>
  <c r="L96" i="5"/>
  <c r="K96" i="5"/>
  <c r="J96" i="5"/>
  <c r="I96" i="5"/>
  <c r="L95" i="5"/>
  <c r="K95" i="5"/>
  <c r="J95" i="5"/>
  <c r="I95" i="5"/>
  <c r="L92" i="5"/>
  <c r="K92" i="5"/>
  <c r="J92" i="5"/>
  <c r="I92" i="5"/>
  <c r="L91" i="5"/>
  <c r="K91" i="5"/>
  <c r="J91" i="5"/>
  <c r="I91" i="5"/>
  <c r="L90" i="5"/>
  <c r="K90" i="5"/>
  <c r="J90" i="5"/>
  <c r="I90" i="5"/>
  <c r="L89" i="5"/>
  <c r="K89" i="5"/>
  <c r="J89" i="5"/>
  <c r="I89" i="5"/>
  <c r="L85" i="5"/>
  <c r="K85" i="5"/>
  <c r="J85" i="5"/>
  <c r="I85" i="5"/>
  <c r="L84" i="5"/>
  <c r="K84" i="5"/>
  <c r="J84" i="5"/>
  <c r="I84" i="5"/>
  <c r="L83" i="5"/>
  <c r="K83" i="5"/>
  <c r="J83" i="5"/>
  <c r="I83" i="5"/>
  <c r="L82" i="5"/>
  <c r="K82" i="5"/>
  <c r="J82" i="5"/>
  <c r="I82" i="5"/>
  <c r="L80" i="5"/>
  <c r="K80" i="5"/>
  <c r="J80" i="5"/>
  <c r="I80" i="5"/>
  <c r="L79" i="5"/>
  <c r="K79" i="5"/>
  <c r="J79" i="5"/>
  <c r="I79" i="5"/>
  <c r="L78" i="5"/>
  <c r="K78" i="5"/>
  <c r="J78" i="5"/>
  <c r="I78" i="5"/>
  <c r="L74" i="5"/>
  <c r="K74" i="5"/>
  <c r="J74" i="5"/>
  <c r="I74" i="5"/>
  <c r="L73" i="5"/>
  <c r="K73" i="5"/>
  <c r="J73" i="5"/>
  <c r="I73" i="5"/>
  <c r="L69" i="5"/>
  <c r="K69" i="5"/>
  <c r="J69" i="5"/>
  <c r="I69" i="5"/>
  <c r="L68" i="5"/>
  <c r="K68" i="5"/>
  <c r="J68" i="5"/>
  <c r="I68" i="5"/>
  <c r="L64" i="5"/>
  <c r="K64" i="5"/>
  <c r="J64" i="5"/>
  <c r="I64" i="5"/>
  <c r="L63" i="5"/>
  <c r="K63" i="5"/>
  <c r="J63" i="5"/>
  <c r="I63" i="5"/>
  <c r="L62" i="5"/>
  <c r="K62" i="5"/>
  <c r="J62" i="5"/>
  <c r="I62" i="5"/>
  <c r="L61" i="5"/>
  <c r="K61" i="5"/>
  <c r="J61" i="5"/>
  <c r="I61" i="5"/>
  <c r="L45" i="5"/>
  <c r="K45" i="5"/>
  <c r="J45" i="5"/>
  <c r="I45" i="5"/>
  <c r="L44" i="5"/>
  <c r="K44" i="5"/>
  <c r="J44" i="5"/>
  <c r="I44" i="5"/>
  <c r="L43" i="5"/>
  <c r="K43" i="5"/>
  <c r="J43" i="5"/>
  <c r="I43" i="5"/>
  <c r="L42" i="5"/>
  <c r="K42" i="5"/>
  <c r="J42" i="5"/>
  <c r="I42" i="5"/>
  <c r="L40" i="5"/>
  <c r="K40" i="5"/>
  <c r="J40" i="5"/>
  <c r="I40" i="5"/>
  <c r="L39" i="5"/>
  <c r="K39" i="5"/>
  <c r="J39" i="5"/>
  <c r="I39" i="5"/>
  <c r="L38" i="5"/>
  <c r="K38" i="5"/>
  <c r="J38" i="5"/>
  <c r="I38" i="5"/>
  <c r="L36" i="5"/>
  <c r="K36" i="5"/>
  <c r="J36" i="5"/>
  <c r="I36" i="5"/>
  <c r="L34" i="5"/>
  <c r="K34" i="5"/>
  <c r="J34" i="5"/>
  <c r="I34" i="5"/>
  <c r="L33" i="5"/>
  <c r="K33" i="5"/>
  <c r="J33" i="5"/>
  <c r="I33" i="5"/>
  <c r="L32" i="5"/>
  <c r="K32" i="5"/>
  <c r="J32" i="5"/>
  <c r="I32" i="5"/>
  <c r="L31" i="5"/>
  <c r="K31" i="5"/>
  <c r="J31" i="5"/>
  <c r="I31" i="5"/>
  <c r="L30" i="5"/>
  <c r="L364" i="5" s="1"/>
  <c r="K30" i="5"/>
  <c r="K364" i="5" s="1"/>
  <c r="J30" i="5"/>
  <c r="J364" i="5" s="1"/>
  <c r="I30" i="5"/>
  <c r="I364" i="5" s="1"/>
  <c r="L361" i="4"/>
  <c r="K361" i="4"/>
  <c r="J361" i="4"/>
  <c r="I361" i="4"/>
  <c r="L360" i="4"/>
  <c r="K360" i="4"/>
  <c r="J360" i="4"/>
  <c r="I360" i="4"/>
  <c r="L358" i="4"/>
  <c r="K358" i="4"/>
  <c r="J358" i="4"/>
  <c r="I358" i="4"/>
  <c r="L357" i="4"/>
  <c r="K357" i="4"/>
  <c r="J357" i="4"/>
  <c r="I357" i="4"/>
  <c r="L355" i="4"/>
  <c r="K355" i="4"/>
  <c r="J355" i="4"/>
  <c r="I355" i="4"/>
  <c r="L354" i="4"/>
  <c r="K354" i="4"/>
  <c r="J354" i="4"/>
  <c r="I354" i="4"/>
  <c r="L351" i="4"/>
  <c r="K351" i="4"/>
  <c r="J351" i="4"/>
  <c r="I351" i="4"/>
  <c r="L350" i="4"/>
  <c r="K350" i="4"/>
  <c r="J350" i="4"/>
  <c r="I350" i="4"/>
  <c r="L347" i="4"/>
  <c r="K347" i="4"/>
  <c r="J347" i="4"/>
  <c r="I347" i="4"/>
  <c r="L346" i="4"/>
  <c r="K346" i="4"/>
  <c r="J346" i="4"/>
  <c r="I346" i="4"/>
  <c r="L343" i="4"/>
  <c r="K343" i="4"/>
  <c r="J343" i="4"/>
  <c r="I343" i="4"/>
  <c r="L342" i="4"/>
  <c r="K342" i="4"/>
  <c r="J342" i="4"/>
  <c r="I342" i="4"/>
  <c r="L339" i="4"/>
  <c r="K339" i="4"/>
  <c r="J339" i="4"/>
  <c r="I339" i="4"/>
  <c r="L336" i="4"/>
  <c r="K336" i="4"/>
  <c r="J336" i="4"/>
  <c r="I336" i="4"/>
  <c r="P334" i="4"/>
  <c r="O334" i="4"/>
  <c r="N334" i="4"/>
  <c r="M334" i="4"/>
  <c r="L334" i="4"/>
  <c r="K334" i="4"/>
  <c r="J334" i="4"/>
  <c r="I334" i="4"/>
  <c r="L333" i="4"/>
  <c r="K333" i="4"/>
  <c r="J333" i="4"/>
  <c r="I333" i="4"/>
  <c r="L332" i="4"/>
  <c r="K332" i="4"/>
  <c r="J332" i="4"/>
  <c r="I332" i="4"/>
  <c r="L329" i="4"/>
  <c r="K329" i="4"/>
  <c r="J329" i="4"/>
  <c r="I329" i="4"/>
  <c r="L328" i="4"/>
  <c r="K328" i="4"/>
  <c r="J328" i="4"/>
  <c r="I328" i="4"/>
  <c r="L326" i="4"/>
  <c r="K326" i="4"/>
  <c r="J326" i="4"/>
  <c r="I326" i="4"/>
  <c r="L325" i="4"/>
  <c r="K325" i="4"/>
  <c r="J325" i="4"/>
  <c r="I325" i="4"/>
  <c r="L323" i="4"/>
  <c r="K323" i="4"/>
  <c r="J323" i="4"/>
  <c r="I323" i="4"/>
  <c r="L322" i="4"/>
  <c r="K322" i="4"/>
  <c r="J322" i="4"/>
  <c r="I322" i="4"/>
  <c r="L319" i="4"/>
  <c r="K319" i="4"/>
  <c r="J319" i="4"/>
  <c r="I319" i="4"/>
  <c r="L318" i="4"/>
  <c r="K318" i="4"/>
  <c r="J318" i="4"/>
  <c r="I318" i="4"/>
  <c r="L315" i="4"/>
  <c r="K315" i="4"/>
  <c r="J315" i="4"/>
  <c r="I315" i="4"/>
  <c r="L314" i="4"/>
  <c r="K314" i="4"/>
  <c r="J314" i="4"/>
  <c r="I314" i="4"/>
  <c r="L311" i="4"/>
  <c r="K311" i="4"/>
  <c r="J311" i="4"/>
  <c r="I311" i="4"/>
  <c r="L310" i="4"/>
  <c r="K310" i="4"/>
  <c r="J310" i="4"/>
  <c r="I310" i="4"/>
  <c r="L307" i="4"/>
  <c r="K307" i="4"/>
  <c r="J307" i="4"/>
  <c r="I307" i="4"/>
  <c r="L304" i="4"/>
  <c r="K304" i="4"/>
  <c r="J304" i="4"/>
  <c r="I304" i="4"/>
  <c r="L302" i="4"/>
  <c r="K302" i="4"/>
  <c r="J302" i="4"/>
  <c r="I302" i="4"/>
  <c r="L301" i="4"/>
  <c r="K301" i="4"/>
  <c r="J301" i="4"/>
  <c r="I301" i="4"/>
  <c r="L300" i="4"/>
  <c r="K300" i="4"/>
  <c r="J300" i="4"/>
  <c r="I300" i="4"/>
  <c r="L299" i="4"/>
  <c r="K299" i="4"/>
  <c r="J299" i="4"/>
  <c r="I299" i="4"/>
  <c r="L296" i="4"/>
  <c r="K296" i="4"/>
  <c r="J296" i="4"/>
  <c r="I296" i="4"/>
  <c r="L295" i="4"/>
  <c r="K295" i="4"/>
  <c r="J295" i="4"/>
  <c r="I295" i="4"/>
  <c r="L293" i="4"/>
  <c r="K293" i="4"/>
  <c r="J293" i="4"/>
  <c r="I293" i="4"/>
  <c r="L292" i="4"/>
  <c r="K292" i="4"/>
  <c r="J292" i="4"/>
  <c r="I292" i="4"/>
  <c r="L290" i="4"/>
  <c r="K290" i="4"/>
  <c r="J290" i="4"/>
  <c r="I290" i="4"/>
  <c r="L289" i="4"/>
  <c r="K289" i="4"/>
  <c r="J289" i="4"/>
  <c r="I289" i="4"/>
  <c r="L286" i="4"/>
  <c r="K286" i="4"/>
  <c r="J286" i="4"/>
  <c r="I286" i="4"/>
  <c r="L285" i="4"/>
  <c r="K285" i="4"/>
  <c r="J285" i="4"/>
  <c r="I285" i="4"/>
  <c r="L282" i="4"/>
  <c r="K282" i="4"/>
  <c r="J282" i="4"/>
  <c r="I282" i="4"/>
  <c r="L281" i="4"/>
  <c r="K281" i="4"/>
  <c r="J281" i="4"/>
  <c r="I281" i="4"/>
  <c r="L278" i="4"/>
  <c r="K278" i="4"/>
  <c r="J278" i="4"/>
  <c r="I278" i="4"/>
  <c r="L277" i="4"/>
  <c r="K277" i="4"/>
  <c r="J277" i="4"/>
  <c r="I277" i="4"/>
  <c r="L274" i="4"/>
  <c r="K274" i="4"/>
  <c r="J274" i="4"/>
  <c r="I274" i="4"/>
  <c r="L271" i="4"/>
  <c r="K271" i="4"/>
  <c r="J271" i="4"/>
  <c r="I271" i="4"/>
  <c r="L269" i="4"/>
  <c r="K269" i="4"/>
  <c r="J269" i="4"/>
  <c r="I269" i="4"/>
  <c r="L268" i="4"/>
  <c r="K268" i="4"/>
  <c r="J268" i="4"/>
  <c r="I268" i="4"/>
  <c r="L267" i="4"/>
  <c r="K267" i="4"/>
  <c r="J267" i="4"/>
  <c r="I267" i="4"/>
  <c r="L264" i="4"/>
  <c r="K264" i="4"/>
  <c r="J264" i="4"/>
  <c r="I264" i="4"/>
  <c r="L263" i="4"/>
  <c r="K263" i="4"/>
  <c r="J263" i="4"/>
  <c r="I263" i="4"/>
  <c r="L261" i="4"/>
  <c r="K261" i="4"/>
  <c r="J261" i="4"/>
  <c r="I261" i="4"/>
  <c r="L260" i="4"/>
  <c r="K260" i="4"/>
  <c r="J260" i="4"/>
  <c r="I260" i="4"/>
  <c r="L258" i="4"/>
  <c r="K258" i="4"/>
  <c r="J258" i="4"/>
  <c r="I258" i="4"/>
  <c r="L257" i="4"/>
  <c r="K257" i="4"/>
  <c r="J257" i="4"/>
  <c r="I257" i="4"/>
  <c r="L254" i="4"/>
  <c r="K254" i="4"/>
  <c r="J254" i="4"/>
  <c r="I254" i="4"/>
  <c r="L253" i="4"/>
  <c r="K253" i="4"/>
  <c r="J253" i="4"/>
  <c r="I253" i="4"/>
  <c r="L250" i="4"/>
  <c r="K250" i="4"/>
  <c r="J250" i="4"/>
  <c r="I250" i="4"/>
  <c r="L249" i="4"/>
  <c r="K249" i="4"/>
  <c r="J249" i="4"/>
  <c r="I249" i="4"/>
  <c r="L246" i="4"/>
  <c r="K246" i="4"/>
  <c r="J246" i="4"/>
  <c r="I246" i="4"/>
  <c r="L245" i="4"/>
  <c r="K245" i="4"/>
  <c r="J245" i="4"/>
  <c r="I245" i="4"/>
  <c r="L242" i="4"/>
  <c r="K242" i="4"/>
  <c r="J242" i="4"/>
  <c r="I242" i="4"/>
  <c r="L239" i="4"/>
  <c r="K239" i="4"/>
  <c r="J239" i="4"/>
  <c r="I239" i="4"/>
  <c r="L237" i="4"/>
  <c r="K237" i="4"/>
  <c r="J237" i="4"/>
  <c r="I237" i="4"/>
  <c r="L236" i="4"/>
  <c r="K236" i="4"/>
  <c r="J236" i="4"/>
  <c r="I236" i="4"/>
  <c r="L235" i="4"/>
  <c r="K235" i="4"/>
  <c r="J235" i="4"/>
  <c r="I235" i="4"/>
  <c r="L234" i="4"/>
  <c r="K234" i="4"/>
  <c r="J234" i="4"/>
  <c r="I234" i="4"/>
  <c r="L230" i="4"/>
  <c r="K230" i="4"/>
  <c r="J230" i="4"/>
  <c r="I230" i="4"/>
  <c r="L229" i="4"/>
  <c r="K229" i="4"/>
  <c r="J229" i="4"/>
  <c r="I229" i="4"/>
  <c r="L228" i="4"/>
  <c r="K228" i="4"/>
  <c r="J228" i="4"/>
  <c r="I228" i="4"/>
  <c r="L226" i="4"/>
  <c r="K226" i="4"/>
  <c r="J226" i="4"/>
  <c r="I226" i="4"/>
  <c r="L225" i="4"/>
  <c r="K225" i="4"/>
  <c r="J225" i="4"/>
  <c r="I225" i="4"/>
  <c r="L224" i="4"/>
  <c r="K224" i="4"/>
  <c r="J224" i="4"/>
  <c r="I224" i="4"/>
  <c r="P217" i="4"/>
  <c r="O217" i="4"/>
  <c r="N217" i="4"/>
  <c r="M217" i="4"/>
  <c r="L217" i="4"/>
  <c r="K217" i="4"/>
  <c r="J217" i="4"/>
  <c r="I217" i="4"/>
  <c r="L216" i="4"/>
  <c r="K216" i="4"/>
  <c r="J216" i="4"/>
  <c r="I216" i="4"/>
  <c r="L214" i="4"/>
  <c r="K214" i="4"/>
  <c r="J214" i="4"/>
  <c r="I214" i="4"/>
  <c r="L213" i="4"/>
  <c r="K213" i="4"/>
  <c r="J213" i="4"/>
  <c r="I213" i="4"/>
  <c r="L212" i="4"/>
  <c r="K212" i="4"/>
  <c r="J212" i="4"/>
  <c r="I212" i="4"/>
  <c r="L207" i="4"/>
  <c r="K207" i="4"/>
  <c r="J207" i="4"/>
  <c r="I207" i="4"/>
  <c r="L206" i="4"/>
  <c r="K206" i="4"/>
  <c r="J206" i="4"/>
  <c r="I206" i="4"/>
  <c r="L205" i="4"/>
  <c r="K205" i="4"/>
  <c r="J205" i="4"/>
  <c r="I205" i="4"/>
  <c r="L203" i="4"/>
  <c r="K203" i="4"/>
  <c r="J203" i="4"/>
  <c r="I203" i="4"/>
  <c r="L202" i="4"/>
  <c r="K202" i="4"/>
  <c r="J202" i="4"/>
  <c r="I202" i="4"/>
  <c r="L198" i="4"/>
  <c r="K198" i="4"/>
  <c r="J198" i="4"/>
  <c r="I198" i="4"/>
  <c r="L197" i="4"/>
  <c r="K197" i="4"/>
  <c r="J197" i="4"/>
  <c r="I197" i="4"/>
  <c r="L192" i="4"/>
  <c r="K192" i="4"/>
  <c r="J192" i="4"/>
  <c r="I192" i="4"/>
  <c r="L191" i="4"/>
  <c r="K191" i="4"/>
  <c r="J191" i="4"/>
  <c r="I191" i="4"/>
  <c r="L187" i="4"/>
  <c r="K187" i="4"/>
  <c r="J187" i="4"/>
  <c r="I187" i="4"/>
  <c r="L186" i="4"/>
  <c r="K186" i="4"/>
  <c r="J186" i="4"/>
  <c r="I186" i="4"/>
  <c r="L184" i="4"/>
  <c r="K184" i="4"/>
  <c r="J184" i="4"/>
  <c r="I184" i="4"/>
  <c r="L183" i="4"/>
  <c r="K183" i="4"/>
  <c r="J183" i="4"/>
  <c r="I183" i="4"/>
  <c r="L182" i="4"/>
  <c r="K182" i="4"/>
  <c r="J182" i="4"/>
  <c r="I182" i="4"/>
  <c r="L181" i="4"/>
  <c r="K181" i="4"/>
  <c r="J181" i="4"/>
  <c r="I181" i="4"/>
  <c r="L180" i="4"/>
  <c r="K180" i="4"/>
  <c r="J180" i="4"/>
  <c r="I180" i="4"/>
  <c r="L176" i="4"/>
  <c r="K176" i="4"/>
  <c r="J176" i="4"/>
  <c r="I176" i="4"/>
  <c r="L175" i="4"/>
  <c r="K175" i="4"/>
  <c r="J175" i="4"/>
  <c r="I175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7" i="4"/>
  <c r="K167" i="4"/>
  <c r="J167" i="4"/>
  <c r="I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2" i="4"/>
  <c r="K162" i="4"/>
  <c r="J162" i="4"/>
  <c r="I162" i="4"/>
  <c r="L161" i="4"/>
  <c r="K161" i="4"/>
  <c r="J161" i="4"/>
  <c r="I161" i="4"/>
  <c r="L157" i="4"/>
  <c r="K157" i="4"/>
  <c r="J157" i="4"/>
  <c r="I157" i="4"/>
  <c r="L156" i="4"/>
  <c r="K156" i="4"/>
  <c r="J156" i="4"/>
  <c r="I156" i="4"/>
  <c r="L155" i="4"/>
  <c r="K155" i="4"/>
  <c r="J155" i="4"/>
  <c r="I155" i="4"/>
  <c r="L154" i="4"/>
  <c r="K154" i="4"/>
  <c r="J154" i="4"/>
  <c r="I154" i="4"/>
  <c r="L151" i="4"/>
  <c r="K151" i="4"/>
  <c r="J151" i="4"/>
  <c r="I151" i="4"/>
  <c r="L150" i="4"/>
  <c r="K150" i="4"/>
  <c r="J150" i="4"/>
  <c r="I150" i="4"/>
  <c r="L149" i="4"/>
  <c r="K149" i="4"/>
  <c r="J149" i="4"/>
  <c r="I149" i="4"/>
  <c r="L147" i="4"/>
  <c r="K147" i="4"/>
  <c r="J147" i="4"/>
  <c r="I147" i="4"/>
  <c r="L146" i="4"/>
  <c r="K146" i="4"/>
  <c r="J146" i="4"/>
  <c r="I146" i="4"/>
  <c r="L143" i="4"/>
  <c r="K143" i="4"/>
  <c r="J143" i="4"/>
  <c r="I143" i="4"/>
  <c r="L142" i="4"/>
  <c r="K142" i="4"/>
  <c r="J142" i="4"/>
  <c r="I142" i="4"/>
  <c r="L141" i="4"/>
  <c r="K141" i="4"/>
  <c r="J141" i="4"/>
  <c r="I141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L135" i="4"/>
  <c r="K135" i="4"/>
  <c r="J135" i="4"/>
  <c r="I135" i="4"/>
  <c r="L133" i="4"/>
  <c r="K133" i="4"/>
  <c r="J133" i="4"/>
  <c r="I133" i="4"/>
  <c r="L132" i="4"/>
  <c r="K132" i="4"/>
  <c r="J132" i="4"/>
  <c r="I132" i="4"/>
  <c r="L131" i="4"/>
  <c r="K131" i="4"/>
  <c r="J131" i="4"/>
  <c r="I131" i="4"/>
  <c r="L129" i="4"/>
  <c r="K129" i="4"/>
  <c r="J129" i="4"/>
  <c r="I129" i="4"/>
  <c r="L128" i="4"/>
  <c r="K128" i="4"/>
  <c r="J128" i="4"/>
  <c r="I128" i="4"/>
  <c r="L127" i="4"/>
  <c r="K127" i="4"/>
  <c r="J127" i="4"/>
  <c r="I127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1" i="4"/>
  <c r="K121" i="4"/>
  <c r="J121" i="4"/>
  <c r="I121" i="4"/>
  <c r="L120" i="4"/>
  <c r="K120" i="4"/>
  <c r="J120" i="4"/>
  <c r="I120" i="4"/>
  <c r="L119" i="4"/>
  <c r="K119" i="4"/>
  <c r="J119" i="4"/>
  <c r="I11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2" i="4"/>
  <c r="K112" i="4"/>
  <c r="J112" i="4"/>
  <c r="I112" i="4"/>
  <c r="L111" i="4"/>
  <c r="K111" i="4"/>
  <c r="J111" i="4"/>
  <c r="I111" i="4"/>
  <c r="L110" i="4"/>
  <c r="K110" i="4"/>
  <c r="J110" i="4"/>
  <c r="I110" i="4"/>
  <c r="L109" i="4"/>
  <c r="K109" i="4"/>
  <c r="J109" i="4"/>
  <c r="I109" i="4"/>
  <c r="L106" i="4"/>
  <c r="K106" i="4"/>
  <c r="J106" i="4"/>
  <c r="I106" i="4"/>
  <c r="L105" i="4"/>
  <c r="K105" i="4"/>
  <c r="J105" i="4"/>
  <c r="I105" i="4"/>
  <c r="L102" i="4"/>
  <c r="K102" i="4"/>
  <c r="J102" i="4"/>
  <c r="I102" i="4"/>
  <c r="L101" i="4"/>
  <c r="K101" i="4"/>
  <c r="J101" i="4"/>
  <c r="I101" i="4"/>
  <c r="L100" i="4"/>
  <c r="K100" i="4"/>
  <c r="J100" i="4"/>
  <c r="I100" i="4"/>
  <c r="L97" i="4"/>
  <c r="K97" i="4"/>
  <c r="J97" i="4"/>
  <c r="I97" i="4"/>
  <c r="L96" i="4"/>
  <c r="K96" i="4"/>
  <c r="J96" i="4"/>
  <c r="I96" i="4"/>
  <c r="L95" i="4"/>
  <c r="K95" i="4"/>
  <c r="J95" i="4"/>
  <c r="I95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0" i="4"/>
  <c r="K80" i="4"/>
  <c r="J80" i="4"/>
  <c r="I80" i="4"/>
  <c r="L79" i="4"/>
  <c r="K79" i="4"/>
  <c r="J79" i="4"/>
  <c r="I79" i="4"/>
  <c r="L78" i="4"/>
  <c r="K78" i="4"/>
  <c r="J78" i="4"/>
  <c r="I78" i="4"/>
  <c r="L74" i="4"/>
  <c r="K74" i="4"/>
  <c r="J74" i="4"/>
  <c r="I74" i="4"/>
  <c r="L73" i="4"/>
  <c r="K73" i="4"/>
  <c r="J73" i="4"/>
  <c r="I73" i="4"/>
  <c r="L69" i="4"/>
  <c r="K69" i="4"/>
  <c r="J69" i="4"/>
  <c r="I69" i="4"/>
  <c r="L68" i="4"/>
  <c r="K68" i="4"/>
  <c r="J68" i="4"/>
  <c r="I68" i="4"/>
  <c r="L64" i="4"/>
  <c r="K64" i="4"/>
  <c r="J64" i="4"/>
  <c r="I64" i="4"/>
  <c r="L63" i="4"/>
  <c r="K63" i="4"/>
  <c r="J63" i="4"/>
  <c r="I63" i="4"/>
  <c r="L62" i="4"/>
  <c r="K62" i="4"/>
  <c r="J62" i="4"/>
  <c r="I62" i="4"/>
  <c r="L61" i="4"/>
  <c r="K61" i="4"/>
  <c r="J61" i="4"/>
  <c r="I61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0" i="4"/>
  <c r="K40" i="4"/>
  <c r="J40" i="4"/>
  <c r="I40" i="4"/>
  <c r="L39" i="4"/>
  <c r="K39" i="4"/>
  <c r="J39" i="4"/>
  <c r="I39" i="4"/>
  <c r="L38" i="4"/>
  <c r="K38" i="4"/>
  <c r="J38" i="4"/>
  <c r="I38" i="4"/>
  <c r="L36" i="4"/>
  <c r="K36" i="4"/>
  <c r="J36" i="4"/>
  <c r="I36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L364" i="4" s="1"/>
  <c r="K30" i="4"/>
  <c r="K364" i="4" s="1"/>
  <c r="J30" i="4"/>
  <c r="J364" i="4" s="1"/>
  <c r="I30" i="4"/>
  <c r="I364" i="4" s="1"/>
  <c r="L361" i="2"/>
  <c r="K361" i="2"/>
  <c r="J361" i="2"/>
  <c r="I361" i="2"/>
  <c r="L360" i="2"/>
  <c r="K360" i="2"/>
  <c r="J360" i="2"/>
  <c r="I360" i="2"/>
  <c r="L358" i="2"/>
  <c r="K358" i="2"/>
  <c r="J358" i="2"/>
  <c r="I358" i="2"/>
  <c r="L357" i="2"/>
  <c r="K357" i="2"/>
  <c r="J357" i="2"/>
  <c r="I357" i="2"/>
  <c r="L355" i="2"/>
  <c r="K355" i="2"/>
  <c r="J355" i="2"/>
  <c r="I355" i="2"/>
  <c r="L354" i="2"/>
  <c r="K354" i="2"/>
  <c r="J354" i="2"/>
  <c r="I354" i="2"/>
  <c r="L351" i="2"/>
  <c r="K351" i="2"/>
  <c r="J351" i="2"/>
  <c r="I351" i="2"/>
  <c r="L350" i="2"/>
  <c r="K350" i="2"/>
  <c r="J350" i="2"/>
  <c r="I350" i="2"/>
  <c r="L347" i="2"/>
  <c r="K347" i="2"/>
  <c r="J347" i="2"/>
  <c r="I347" i="2"/>
  <c r="L346" i="2"/>
  <c r="K346" i="2"/>
  <c r="J346" i="2"/>
  <c r="I346" i="2"/>
  <c r="L343" i="2"/>
  <c r="K343" i="2"/>
  <c r="J343" i="2"/>
  <c r="I343" i="2"/>
  <c r="L342" i="2"/>
  <c r="K342" i="2"/>
  <c r="J342" i="2"/>
  <c r="I342" i="2"/>
  <c r="L339" i="2"/>
  <c r="K339" i="2"/>
  <c r="J339" i="2"/>
  <c r="I339" i="2"/>
  <c r="L336" i="2"/>
  <c r="K336" i="2"/>
  <c r="J336" i="2"/>
  <c r="I336" i="2"/>
  <c r="P334" i="2"/>
  <c r="O334" i="2"/>
  <c r="N334" i="2"/>
  <c r="M334" i="2"/>
  <c r="L334" i="2"/>
  <c r="K334" i="2"/>
  <c r="J334" i="2"/>
  <c r="I334" i="2"/>
  <c r="L333" i="2"/>
  <c r="K333" i="2"/>
  <c r="J333" i="2"/>
  <c r="I333" i="2"/>
  <c r="L332" i="2"/>
  <c r="K332" i="2"/>
  <c r="J332" i="2"/>
  <c r="I332" i="2"/>
  <c r="L329" i="2"/>
  <c r="K329" i="2"/>
  <c r="J329" i="2"/>
  <c r="I329" i="2"/>
  <c r="L328" i="2"/>
  <c r="K328" i="2"/>
  <c r="J328" i="2"/>
  <c r="I328" i="2"/>
  <c r="L326" i="2"/>
  <c r="K326" i="2"/>
  <c r="J326" i="2"/>
  <c r="I326" i="2"/>
  <c r="L325" i="2"/>
  <c r="K325" i="2"/>
  <c r="J325" i="2"/>
  <c r="I325" i="2"/>
  <c r="L323" i="2"/>
  <c r="K323" i="2"/>
  <c r="J323" i="2"/>
  <c r="I323" i="2"/>
  <c r="L322" i="2"/>
  <c r="K322" i="2"/>
  <c r="J322" i="2"/>
  <c r="I322" i="2"/>
  <c r="L319" i="2"/>
  <c r="K319" i="2"/>
  <c r="J319" i="2"/>
  <c r="I319" i="2"/>
  <c r="L318" i="2"/>
  <c r="K318" i="2"/>
  <c r="J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10" i="2"/>
  <c r="K310" i="2"/>
  <c r="J310" i="2"/>
  <c r="I310" i="2"/>
  <c r="L307" i="2"/>
  <c r="K307" i="2"/>
  <c r="J307" i="2"/>
  <c r="I307" i="2"/>
  <c r="L304" i="2"/>
  <c r="K304" i="2"/>
  <c r="J304" i="2"/>
  <c r="I304" i="2"/>
  <c r="L302" i="2"/>
  <c r="K302" i="2"/>
  <c r="J302" i="2"/>
  <c r="I302" i="2"/>
  <c r="L301" i="2"/>
  <c r="K301" i="2"/>
  <c r="J301" i="2"/>
  <c r="I301" i="2"/>
  <c r="L300" i="2"/>
  <c r="K300" i="2"/>
  <c r="J300" i="2"/>
  <c r="I300" i="2"/>
  <c r="L299" i="2"/>
  <c r="K299" i="2"/>
  <c r="J299" i="2"/>
  <c r="I299" i="2"/>
  <c r="L296" i="2"/>
  <c r="K296" i="2"/>
  <c r="J296" i="2"/>
  <c r="I296" i="2"/>
  <c r="L295" i="2"/>
  <c r="K295" i="2"/>
  <c r="J295" i="2"/>
  <c r="I295" i="2"/>
  <c r="L293" i="2"/>
  <c r="K293" i="2"/>
  <c r="J293" i="2"/>
  <c r="I293" i="2"/>
  <c r="L292" i="2"/>
  <c r="K292" i="2"/>
  <c r="J292" i="2"/>
  <c r="I292" i="2"/>
  <c r="L290" i="2"/>
  <c r="K290" i="2"/>
  <c r="J290" i="2"/>
  <c r="I290" i="2"/>
  <c r="L289" i="2"/>
  <c r="K289" i="2"/>
  <c r="J289" i="2"/>
  <c r="I289" i="2"/>
  <c r="L286" i="2"/>
  <c r="K286" i="2"/>
  <c r="J286" i="2"/>
  <c r="I286" i="2"/>
  <c r="L285" i="2"/>
  <c r="K285" i="2"/>
  <c r="J285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7" i="2"/>
  <c r="K277" i="2"/>
  <c r="J277" i="2"/>
  <c r="I277" i="2"/>
  <c r="L274" i="2"/>
  <c r="K274" i="2"/>
  <c r="J274" i="2"/>
  <c r="I274" i="2"/>
  <c r="L271" i="2"/>
  <c r="K271" i="2"/>
  <c r="J271" i="2"/>
  <c r="I271" i="2"/>
  <c r="L269" i="2"/>
  <c r="K269" i="2"/>
  <c r="J269" i="2"/>
  <c r="I269" i="2"/>
  <c r="L268" i="2"/>
  <c r="K268" i="2"/>
  <c r="J268" i="2"/>
  <c r="I268" i="2"/>
  <c r="L267" i="2"/>
  <c r="K267" i="2"/>
  <c r="J267" i="2"/>
  <c r="I267" i="2"/>
  <c r="L264" i="2"/>
  <c r="K264" i="2"/>
  <c r="J264" i="2"/>
  <c r="I264" i="2"/>
  <c r="L263" i="2"/>
  <c r="K263" i="2"/>
  <c r="J263" i="2"/>
  <c r="I263" i="2"/>
  <c r="L261" i="2"/>
  <c r="K261" i="2"/>
  <c r="J261" i="2"/>
  <c r="I261" i="2"/>
  <c r="L260" i="2"/>
  <c r="K260" i="2"/>
  <c r="J260" i="2"/>
  <c r="I260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5" i="2"/>
  <c r="K245" i="2"/>
  <c r="J245" i="2"/>
  <c r="I245" i="2"/>
  <c r="L242" i="2"/>
  <c r="K242" i="2"/>
  <c r="J242" i="2"/>
  <c r="I242" i="2"/>
  <c r="L239" i="2"/>
  <c r="K239" i="2"/>
  <c r="J239" i="2"/>
  <c r="I239" i="2"/>
  <c r="L237" i="2"/>
  <c r="K237" i="2"/>
  <c r="J237" i="2"/>
  <c r="I237" i="2"/>
  <c r="L236" i="2"/>
  <c r="K236" i="2"/>
  <c r="J236" i="2"/>
  <c r="I236" i="2"/>
  <c r="L235" i="2"/>
  <c r="K235" i="2"/>
  <c r="J235" i="2"/>
  <c r="I235" i="2"/>
  <c r="L234" i="2"/>
  <c r="K234" i="2"/>
  <c r="J234" i="2"/>
  <c r="I234" i="2"/>
  <c r="L230" i="2"/>
  <c r="K230" i="2"/>
  <c r="J230" i="2"/>
  <c r="I230" i="2"/>
  <c r="L229" i="2"/>
  <c r="K229" i="2"/>
  <c r="J229" i="2"/>
  <c r="I229" i="2"/>
  <c r="L228" i="2"/>
  <c r="K228" i="2"/>
  <c r="J228" i="2"/>
  <c r="I228" i="2"/>
  <c r="L226" i="2"/>
  <c r="K226" i="2"/>
  <c r="J226" i="2"/>
  <c r="I226" i="2"/>
  <c r="L225" i="2"/>
  <c r="K225" i="2"/>
  <c r="J225" i="2"/>
  <c r="I225" i="2"/>
  <c r="L224" i="2"/>
  <c r="K224" i="2"/>
  <c r="J224" i="2"/>
  <c r="I224" i="2"/>
  <c r="P217" i="2"/>
  <c r="O217" i="2"/>
  <c r="N217" i="2"/>
  <c r="M217" i="2"/>
  <c r="L217" i="2"/>
  <c r="K217" i="2"/>
  <c r="J217" i="2"/>
  <c r="I217" i="2"/>
  <c r="L216" i="2"/>
  <c r="K216" i="2"/>
  <c r="J216" i="2"/>
  <c r="I216" i="2"/>
  <c r="L214" i="2"/>
  <c r="K214" i="2"/>
  <c r="J214" i="2"/>
  <c r="I214" i="2"/>
  <c r="L213" i="2"/>
  <c r="K213" i="2"/>
  <c r="J213" i="2"/>
  <c r="I213" i="2"/>
  <c r="L212" i="2"/>
  <c r="K212" i="2"/>
  <c r="J212" i="2"/>
  <c r="I212" i="2"/>
  <c r="L207" i="2"/>
  <c r="K207" i="2"/>
  <c r="J207" i="2"/>
  <c r="I207" i="2"/>
  <c r="L206" i="2"/>
  <c r="K206" i="2"/>
  <c r="J206" i="2"/>
  <c r="I206" i="2"/>
  <c r="L205" i="2"/>
  <c r="K205" i="2"/>
  <c r="J205" i="2"/>
  <c r="I205" i="2"/>
  <c r="L203" i="2"/>
  <c r="K203" i="2"/>
  <c r="J203" i="2"/>
  <c r="I203" i="2"/>
  <c r="L202" i="2"/>
  <c r="K202" i="2"/>
  <c r="J202" i="2"/>
  <c r="I202" i="2"/>
  <c r="L198" i="2"/>
  <c r="K198" i="2"/>
  <c r="J198" i="2"/>
  <c r="I198" i="2"/>
  <c r="L197" i="2"/>
  <c r="K197" i="2"/>
  <c r="J197" i="2"/>
  <c r="I197" i="2"/>
  <c r="L192" i="2"/>
  <c r="K192" i="2"/>
  <c r="J192" i="2"/>
  <c r="I192" i="2"/>
  <c r="L191" i="2"/>
  <c r="K191" i="2"/>
  <c r="J191" i="2"/>
  <c r="I191" i="2"/>
  <c r="L187" i="2"/>
  <c r="K187" i="2"/>
  <c r="J187" i="2"/>
  <c r="I187" i="2"/>
  <c r="L186" i="2"/>
  <c r="K186" i="2"/>
  <c r="J186" i="2"/>
  <c r="I186" i="2"/>
  <c r="L184" i="2"/>
  <c r="K184" i="2"/>
  <c r="J184" i="2"/>
  <c r="I184" i="2"/>
  <c r="L183" i="2"/>
  <c r="K183" i="2"/>
  <c r="J183" i="2"/>
  <c r="I183" i="2"/>
  <c r="L182" i="2"/>
  <c r="K182" i="2"/>
  <c r="J182" i="2"/>
  <c r="I182" i="2"/>
  <c r="L181" i="2"/>
  <c r="K181" i="2"/>
  <c r="J181" i="2"/>
  <c r="I181" i="2"/>
  <c r="L180" i="2"/>
  <c r="K180" i="2"/>
  <c r="J180" i="2"/>
  <c r="I180" i="2"/>
  <c r="L176" i="2"/>
  <c r="K176" i="2"/>
  <c r="J176" i="2"/>
  <c r="I176" i="2"/>
  <c r="L175" i="2"/>
  <c r="K175" i="2"/>
  <c r="J175" i="2"/>
  <c r="I175" i="2"/>
  <c r="L171" i="2"/>
  <c r="K171" i="2"/>
  <c r="J171" i="2"/>
  <c r="I171" i="2"/>
  <c r="L170" i="2"/>
  <c r="K170" i="2"/>
  <c r="J170" i="2"/>
  <c r="I170" i="2"/>
  <c r="L169" i="2"/>
  <c r="K169" i="2"/>
  <c r="J169" i="2"/>
  <c r="I169" i="2"/>
  <c r="L167" i="2"/>
  <c r="K167" i="2"/>
  <c r="J167" i="2"/>
  <c r="I167" i="2"/>
  <c r="L166" i="2"/>
  <c r="K166" i="2"/>
  <c r="J166" i="2"/>
  <c r="I166" i="2"/>
  <c r="L165" i="2"/>
  <c r="K165" i="2"/>
  <c r="J165" i="2"/>
  <c r="I165" i="2"/>
  <c r="L164" i="2"/>
  <c r="K164" i="2"/>
  <c r="J164" i="2"/>
  <c r="I164" i="2"/>
  <c r="L162" i="2"/>
  <c r="K162" i="2"/>
  <c r="J162" i="2"/>
  <c r="I162" i="2"/>
  <c r="L161" i="2"/>
  <c r="K161" i="2"/>
  <c r="J161" i="2"/>
  <c r="I161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4" i="2"/>
  <c r="K154" i="2"/>
  <c r="J154" i="2"/>
  <c r="I154" i="2"/>
  <c r="L151" i="2"/>
  <c r="K151" i="2"/>
  <c r="J151" i="2"/>
  <c r="I151" i="2"/>
  <c r="L150" i="2"/>
  <c r="K150" i="2"/>
  <c r="J150" i="2"/>
  <c r="I150" i="2"/>
  <c r="L149" i="2"/>
  <c r="K149" i="2"/>
  <c r="J149" i="2"/>
  <c r="I149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5" i="2"/>
  <c r="K135" i="2"/>
  <c r="J135" i="2"/>
  <c r="I135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2" i="2"/>
  <c r="K102" i="2"/>
  <c r="J102" i="2"/>
  <c r="I102" i="2"/>
  <c r="L101" i="2"/>
  <c r="K101" i="2"/>
  <c r="J101" i="2"/>
  <c r="I101" i="2"/>
  <c r="L100" i="2"/>
  <c r="K100" i="2"/>
  <c r="J100" i="2"/>
  <c r="I100" i="2"/>
  <c r="L97" i="2"/>
  <c r="K97" i="2"/>
  <c r="J97" i="2"/>
  <c r="I97" i="2"/>
  <c r="L96" i="2"/>
  <c r="K96" i="2"/>
  <c r="J96" i="2"/>
  <c r="I96" i="2"/>
  <c r="L95" i="2"/>
  <c r="K95" i="2"/>
  <c r="J95" i="2"/>
  <c r="I95" i="2"/>
  <c r="L92" i="2"/>
  <c r="K92" i="2"/>
  <c r="J92" i="2"/>
  <c r="I92" i="2"/>
  <c r="L91" i="2"/>
  <c r="K91" i="2"/>
  <c r="J91" i="2"/>
  <c r="I91" i="2"/>
  <c r="L90" i="2"/>
  <c r="K90" i="2"/>
  <c r="J90" i="2"/>
  <c r="I90" i="2"/>
  <c r="L89" i="2"/>
  <c r="K89" i="2"/>
  <c r="J89" i="2"/>
  <c r="I89" i="2"/>
  <c r="L85" i="2"/>
  <c r="K85" i="2"/>
  <c r="J85" i="2"/>
  <c r="I85" i="2"/>
  <c r="L84" i="2"/>
  <c r="K84" i="2"/>
  <c r="J84" i="2"/>
  <c r="I84" i="2"/>
  <c r="L83" i="2"/>
  <c r="K83" i="2"/>
  <c r="J83" i="2"/>
  <c r="I83" i="2"/>
  <c r="L82" i="2"/>
  <c r="K82" i="2"/>
  <c r="J82" i="2"/>
  <c r="I82" i="2"/>
  <c r="L80" i="2"/>
  <c r="K80" i="2"/>
  <c r="J80" i="2"/>
  <c r="I80" i="2"/>
  <c r="L79" i="2"/>
  <c r="K79" i="2"/>
  <c r="J79" i="2"/>
  <c r="I79" i="2"/>
  <c r="L78" i="2"/>
  <c r="K78" i="2"/>
  <c r="J78" i="2"/>
  <c r="I78" i="2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K63" i="2"/>
  <c r="J63" i="2"/>
  <c r="I63" i="2"/>
  <c r="L62" i="2"/>
  <c r="K62" i="2"/>
  <c r="J62" i="2"/>
  <c r="I62" i="2"/>
  <c r="L61" i="2"/>
  <c r="K61" i="2"/>
  <c r="J61" i="2"/>
  <c r="I61" i="2"/>
  <c r="L45" i="2"/>
  <c r="K45" i="2"/>
  <c r="J45" i="2"/>
  <c r="I45" i="2"/>
  <c r="L44" i="2"/>
  <c r="K44" i="2"/>
  <c r="J44" i="2"/>
  <c r="I44" i="2"/>
  <c r="L43" i="2"/>
  <c r="K43" i="2"/>
  <c r="J43" i="2"/>
  <c r="I43" i="2"/>
  <c r="L42" i="2"/>
  <c r="K42" i="2"/>
  <c r="J42" i="2"/>
  <c r="I42" i="2"/>
  <c r="L40" i="2"/>
  <c r="K40" i="2"/>
  <c r="J40" i="2"/>
  <c r="I40" i="2"/>
  <c r="L39" i="2"/>
  <c r="K39" i="2"/>
  <c r="J39" i="2"/>
  <c r="I39" i="2"/>
  <c r="L38" i="2"/>
  <c r="K38" i="2"/>
  <c r="J38" i="2"/>
  <c r="I38" i="2"/>
  <c r="L36" i="2"/>
  <c r="K36" i="2"/>
  <c r="J36" i="2"/>
  <c r="I36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64" i="2" s="1"/>
  <c r="K30" i="2"/>
  <c r="K364" i="2" s="1"/>
  <c r="J30" i="2"/>
  <c r="J364" i="2" s="1"/>
  <c r="I30" i="2"/>
  <c r="I364" i="2" s="1"/>
  <c r="I100" i="8" l="1"/>
  <c r="I89" i="8" s="1"/>
  <c r="I109" i="8"/>
  <c r="I169" i="8"/>
  <c r="I31" i="8"/>
  <c r="I62" i="8"/>
  <c r="I61" i="8" s="1"/>
  <c r="I235" i="8"/>
  <c r="I234" i="8" s="1"/>
  <c r="I164" i="8"/>
  <c r="I299" i="8"/>
  <c r="I182" i="8"/>
  <c r="I181" i="8" s="1"/>
  <c r="I180" i="8" s="1"/>
  <c r="I212" i="8"/>
  <c r="I332" i="8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J102" i="1"/>
  <c r="J101" i="1" s="1"/>
  <c r="K102" i="1"/>
  <c r="K101" i="1" s="1"/>
  <c r="L102" i="1"/>
  <c r="L101" i="1" s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3" i="1"/>
  <c r="I132" i="1" s="1"/>
  <c r="I131" i="1" s="1"/>
  <c r="J133" i="1"/>
  <c r="J132" i="1" s="1"/>
  <c r="J131" i="1" s="1"/>
  <c r="K133" i="1"/>
  <c r="K132" i="1" s="1"/>
  <c r="K131" i="1" s="1"/>
  <c r="L133" i="1"/>
  <c r="L132" i="1" s="1"/>
  <c r="L131" i="1" s="1"/>
  <c r="I138" i="1"/>
  <c r="I137" i="1" s="1"/>
  <c r="I136" i="1" s="1"/>
  <c r="J138" i="1"/>
  <c r="J137" i="1" s="1"/>
  <c r="J136" i="1" s="1"/>
  <c r="K138" i="1"/>
  <c r="K137" i="1" s="1"/>
  <c r="K136" i="1" s="1"/>
  <c r="L138" i="1"/>
  <c r="L137" i="1" s="1"/>
  <c r="L136" i="1" s="1"/>
  <c r="I143" i="1"/>
  <c r="I142" i="1" s="1"/>
  <c r="I141" i="1" s="1"/>
  <c r="J143" i="1"/>
  <c r="J142" i="1" s="1"/>
  <c r="J141" i="1" s="1"/>
  <c r="K143" i="1"/>
  <c r="K142" i="1" s="1"/>
  <c r="K141" i="1" s="1"/>
  <c r="L143" i="1"/>
  <c r="L142" i="1" s="1"/>
  <c r="L141" i="1" s="1"/>
  <c r="I147" i="1"/>
  <c r="I146" i="1" s="1"/>
  <c r="J147" i="1"/>
  <c r="J146" i="1" s="1"/>
  <c r="K147" i="1"/>
  <c r="K146" i="1" s="1"/>
  <c r="L147" i="1"/>
  <c r="L146" i="1" s="1"/>
  <c r="I151" i="1"/>
  <c r="I150" i="1" s="1"/>
  <c r="I149" i="1" s="1"/>
  <c r="J151" i="1"/>
  <c r="J150" i="1" s="1"/>
  <c r="J149" i="1" s="1"/>
  <c r="K151" i="1"/>
  <c r="K150" i="1" s="1"/>
  <c r="K149" i="1" s="1"/>
  <c r="L151" i="1"/>
  <c r="L150" i="1" s="1"/>
  <c r="L149" i="1" s="1"/>
  <c r="I157" i="1"/>
  <c r="I156" i="1" s="1"/>
  <c r="J157" i="1"/>
  <c r="J156" i="1" s="1"/>
  <c r="K157" i="1"/>
  <c r="K156" i="1" s="1"/>
  <c r="L157" i="1"/>
  <c r="L156" i="1" s="1"/>
  <c r="I162" i="1"/>
  <c r="I161" i="1" s="1"/>
  <c r="J162" i="1"/>
  <c r="J161" i="1" s="1"/>
  <c r="K162" i="1"/>
  <c r="K161" i="1" s="1"/>
  <c r="L162" i="1"/>
  <c r="L161" i="1" s="1"/>
  <c r="I167" i="1"/>
  <c r="I166" i="1" s="1"/>
  <c r="I165" i="1" s="1"/>
  <c r="J167" i="1"/>
  <c r="J166" i="1" s="1"/>
  <c r="J165" i="1" s="1"/>
  <c r="K167" i="1"/>
  <c r="K166" i="1" s="1"/>
  <c r="K165" i="1" s="1"/>
  <c r="L167" i="1"/>
  <c r="L166" i="1" s="1"/>
  <c r="L165" i="1" s="1"/>
  <c r="I171" i="1"/>
  <c r="I170" i="1" s="1"/>
  <c r="J171" i="1"/>
  <c r="J170" i="1" s="1"/>
  <c r="K171" i="1"/>
  <c r="K170" i="1" s="1"/>
  <c r="L171" i="1"/>
  <c r="L170" i="1" s="1"/>
  <c r="L169" i="1" s="1"/>
  <c r="I176" i="1"/>
  <c r="I175" i="1" s="1"/>
  <c r="J176" i="1"/>
  <c r="J175" i="1" s="1"/>
  <c r="K176" i="1"/>
  <c r="K175" i="1" s="1"/>
  <c r="L176" i="1"/>
  <c r="L175" i="1" s="1"/>
  <c r="I184" i="1"/>
  <c r="I183" i="1" s="1"/>
  <c r="J184" i="1"/>
  <c r="J183" i="1" s="1"/>
  <c r="K184" i="1"/>
  <c r="K183" i="1" s="1"/>
  <c r="L184" i="1"/>
  <c r="L183" i="1" s="1"/>
  <c r="I187" i="1"/>
  <c r="I186" i="1" s="1"/>
  <c r="J187" i="1"/>
  <c r="J186" i="1" s="1"/>
  <c r="K187" i="1"/>
  <c r="K186" i="1" s="1"/>
  <c r="L187" i="1"/>
  <c r="L186" i="1" s="1"/>
  <c r="I192" i="1"/>
  <c r="I191" i="1" s="1"/>
  <c r="J192" i="1"/>
  <c r="J191" i="1" s="1"/>
  <c r="K192" i="1"/>
  <c r="K191" i="1" s="1"/>
  <c r="L192" i="1"/>
  <c r="L191" i="1" s="1"/>
  <c r="I198" i="1"/>
  <c r="I197" i="1" s="1"/>
  <c r="J198" i="1"/>
  <c r="J197" i="1" s="1"/>
  <c r="K198" i="1"/>
  <c r="K197" i="1" s="1"/>
  <c r="L198" i="1"/>
  <c r="L197" i="1" s="1"/>
  <c r="I203" i="1"/>
  <c r="I202" i="1" s="1"/>
  <c r="J203" i="1"/>
  <c r="J202" i="1" s="1"/>
  <c r="K203" i="1"/>
  <c r="K202" i="1" s="1"/>
  <c r="L203" i="1"/>
  <c r="L202" i="1" s="1"/>
  <c r="I207" i="1"/>
  <c r="I206" i="1" s="1"/>
  <c r="I205" i="1" s="1"/>
  <c r="J207" i="1"/>
  <c r="J206" i="1" s="1"/>
  <c r="J205" i="1" s="1"/>
  <c r="K207" i="1"/>
  <c r="K206" i="1" s="1"/>
  <c r="K205" i="1" s="1"/>
  <c r="L207" i="1"/>
  <c r="L206" i="1" s="1"/>
  <c r="L205" i="1" s="1"/>
  <c r="I214" i="1"/>
  <c r="I213" i="1" s="1"/>
  <c r="J214" i="1"/>
  <c r="J213" i="1" s="1"/>
  <c r="K214" i="1"/>
  <c r="K213" i="1" s="1"/>
  <c r="L214" i="1"/>
  <c r="L213" i="1" s="1"/>
  <c r="I217" i="1"/>
  <c r="I216" i="1" s="1"/>
  <c r="J217" i="1"/>
  <c r="J216" i="1" s="1"/>
  <c r="K217" i="1"/>
  <c r="K216" i="1" s="1"/>
  <c r="L217" i="1"/>
  <c r="L216" i="1" s="1"/>
  <c r="M217" i="1"/>
  <c r="N217" i="1"/>
  <c r="O217" i="1"/>
  <c r="P217" i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0" i="1"/>
  <c r="I229" i="1" s="1"/>
  <c r="I228" i="1" s="1"/>
  <c r="J230" i="1"/>
  <c r="J229" i="1" s="1"/>
  <c r="J228" i="1" s="1"/>
  <c r="K230" i="1"/>
  <c r="K229" i="1" s="1"/>
  <c r="K228" i="1" s="1"/>
  <c r="L230" i="1"/>
  <c r="L229" i="1" s="1"/>
  <c r="L228" i="1" s="1"/>
  <c r="I237" i="1"/>
  <c r="I236" i="1" s="1"/>
  <c r="J237" i="1"/>
  <c r="J236" i="1" s="1"/>
  <c r="K237" i="1"/>
  <c r="K236" i="1" s="1"/>
  <c r="L237" i="1"/>
  <c r="L236" i="1" s="1"/>
  <c r="I239" i="1"/>
  <c r="J239" i="1"/>
  <c r="K239" i="1"/>
  <c r="L239" i="1"/>
  <c r="I242" i="1"/>
  <c r="J242" i="1"/>
  <c r="K242" i="1"/>
  <c r="L242" i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8" i="1"/>
  <c r="I257" i="1" s="1"/>
  <c r="J258" i="1"/>
  <c r="J257" i="1" s="1"/>
  <c r="K258" i="1"/>
  <c r="K257" i="1" s="1"/>
  <c r="L258" i="1"/>
  <c r="L257" i="1" s="1"/>
  <c r="I261" i="1"/>
  <c r="I260" i="1" s="1"/>
  <c r="J261" i="1"/>
  <c r="J260" i="1" s="1"/>
  <c r="K261" i="1"/>
  <c r="K260" i="1" s="1"/>
  <c r="L261" i="1"/>
  <c r="L260" i="1" s="1"/>
  <c r="I264" i="1"/>
  <c r="I263" i="1" s="1"/>
  <c r="J264" i="1"/>
  <c r="J263" i="1" s="1"/>
  <c r="K264" i="1"/>
  <c r="K263" i="1" s="1"/>
  <c r="L264" i="1"/>
  <c r="L263" i="1" s="1"/>
  <c r="I269" i="1"/>
  <c r="I268" i="1" s="1"/>
  <c r="J269" i="1"/>
  <c r="J268" i="1" s="1"/>
  <c r="K269" i="1"/>
  <c r="K268" i="1" s="1"/>
  <c r="L269" i="1"/>
  <c r="L268" i="1" s="1"/>
  <c r="I271" i="1"/>
  <c r="J271" i="1"/>
  <c r="K271" i="1"/>
  <c r="L271" i="1"/>
  <c r="I274" i="1"/>
  <c r="J274" i="1"/>
  <c r="K274" i="1"/>
  <c r="L274" i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90" i="1"/>
  <c r="I289" i="1" s="1"/>
  <c r="J290" i="1"/>
  <c r="J289" i="1" s="1"/>
  <c r="K290" i="1"/>
  <c r="K289" i="1" s="1"/>
  <c r="L290" i="1"/>
  <c r="L289" i="1" s="1"/>
  <c r="I293" i="1"/>
  <c r="I292" i="1" s="1"/>
  <c r="J293" i="1"/>
  <c r="J292" i="1" s="1"/>
  <c r="K293" i="1"/>
  <c r="K292" i="1" s="1"/>
  <c r="L293" i="1"/>
  <c r="L292" i="1" s="1"/>
  <c r="I296" i="1"/>
  <c r="I295" i="1" s="1"/>
  <c r="J296" i="1"/>
  <c r="J295" i="1" s="1"/>
  <c r="K296" i="1"/>
  <c r="K295" i="1" s="1"/>
  <c r="L296" i="1"/>
  <c r="L295" i="1" s="1"/>
  <c r="I302" i="1"/>
  <c r="I301" i="1" s="1"/>
  <c r="I300" i="1" s="1"/>
  <c r="J302" i="1"/>
  <c r="J301" i="1" s="1"/>
  <c r="K302" i="1"/>
  <c r="K301" i="1" s="1"/>
  <c r="L302" i="1"/>
  <c r="L301" i="1" s="1"/>
  <c r="I304" i="1"/>
  <c r="J304" i="1"/>
  <c r="K304" i="1"/>
  <c r="L304" i="1"/>
  <c r="I307" i="1"/>
  <c r="J307" i="1"/>
  <c r="K307" i="1"/>
  <c r="L307" i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3" i="1"/>
  <c r="I322" i="1" s="1"/>
  <c r="J323" i="1"/>
  <c r="J322" i="1" s="1"/>
  <c r="K323" i="1"/>
  <c r="K322" i="1" s="1"/>
  <c r="L323" i="1"/>
  <c r="L322" i="1" s="1"/>
  <c r="I326" i="1"/>
  <c r="I325" i="1" s="1"/>
  <c r="J326" i="1"/>
  <c r="J325" i="1" s="1"/>
  <c r="K326" i="1"/>
  <c r="K325" i="1" s="1"/>
  <c r="L326" i="1"/>
  <c r="L325" i="1" s="1"/>
  <c r="I329" i="1"/>
  <c r="I328" i="1" s="1"/>
  <c r="J329" i="1"/>
  <c r="J328" i="1" s="1"/>
  <c r="K329" i="1"/>
  <c r="K328" i="1" s="1"/>
  <c r="L329" i="1"/>
  <c r="L328" i="1" s="1"/>
  <c r="I334" i="1"/>
  <c r="I333" i="1" s="1"/>
  <c r="J334" i="1"/>
  <c r="J333" i="1" s="1"/>
  <c r="K334" i="1"/>
  <c r="K333" i="1" s="1"/>
  <c r="L334" i="1"/>
  <c r="L333" i="1" s="1"/>
  <c r="M334" i="1"/>
  <c r="N334" i="1"/>
  <c r="O334" i="1"/>
  <c r="P334" i="1"/>
  <c r="I336" i="1"/>
  <c r="J336" i="1"/>
  <c r="K336" i="1"/>
  <c r="L336" i="1"/>
  <c r="I339" i="1"/>
  <c r="J339" i="1"/>
  <c r="K339" i="1"/>
  <c r="L339" i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5" i="1"/>
  <c r="I354" i="1" s="1"/>
  <c r="J355" i="1"/>
  <c r="J354" i="1" s="1"/>
  <c r="K355" i="1"/>
  <c r="K354" i="1" s="1"/>
  <c r="L355" i="1"/>
  <c r="L354" i="1" s="1"/>
  <c r="I358" i="1"/>
  <c r="I357" i="1" s="1"/>
  <c r="J358" i="1"/>
  <c r="J357" i="1" s="1"/>
  <c r="K358" i="1"/>
  <c r="K357" i="1" s="1"/>
  <c r="L358" i="1"/>
  <c r="L357" i="1" s="1"/>
  <c r="I361" i="1"/>
  <c r="I360" i="1" s="1"/>
  <c r="J361" i="1"/>
  <c r="J360" i="1" s="1"/>
  <c r="K361" i="1"/>
  <c r="K360" i="1" s="1"/>
  <c r="L361" i="1"/>
  <c r="L360" i="1" s="1"/>
  <c r="I30" i="8" l="1"/>
  <c r="I364" i="8" s="1"/>
  <c r="I332" i="1"/>
  <c r="L332" i="1"/>
  <c r="L300" i="1"/>
  <c r="L299" i="1" s="1"/>
  <c r="L267" i="1"/>
  <c r="K332" i="1"/>
  <c r="K300" i="1"/>
  <c r="K299" i="1" s="1"/>
  <c r="K267" i="1"/>
  <c r="J332" i="1"/>
  <c r="J300" i="1"/>
  <c r="J267" i="1"/>
  <c r="I299" i="1"/>
  <c r="I267" i="1"/>
  <c r="L164" i="1"/>
  <c r="L109" i="1"/>
  <c r="L62" i="1"/>
  <c r="L61" i="1" s="1"/>
  <c r="L31" i="1"/>
  <c r="K235" i="1"/>
  <c r="K212" i="1"/>
  <c r="K182" i="1"/>
  <c r="K181" i="1" s="1"/>
  <c r="K169" i="1"/>
  <c r="K164" i="1" s="1"/>
  <c r="K155" i="1"/>
  <c r="K154" i="1" s="1"/>
  <c r="K135" i="1"/>
  <c r="K109" i="1"/>
  <c r="K100" i="1"/>
  <c r="K89" i="1"/>
  <c r="K62" i="1"/>
  <c r="K61" i="1" s="1"/>
  <c r="K31" i="1"/>
  <c r="L235" i="1"/>
  <c r="J235" i="1"/>
  <c r="J234" i="1" s="1"/>
  <c r="J212" i="1"/>
  <c r="J182" i="1"/>
  <c r="J181" i="1" s="1"/>
  <c r="J169" i="1"/>
  <c r="J164" i="1"/>
  <c r="J155" i="1"/>
  <c r="J154" i="1" s="1"/>
  <c r="J135" i="1"/>
  <c r="J109" i="1"/>
  <c r="J100" i="1"/>
  <c r="J89" i="1"/>
  <c r="J62" i="1"/>
  <c r="J61" i="1" s="1"/>
  <c r="J31" i="1"/>
  <c r="L212" i="1"/>
  <c r="L182" i="1"/>
  <c r="L181" i="1" s="1"/>
  <c r="L155" i="1"/>
  <c r="L154" i="1" s="1"/>
  <c r="L135" i="1"/>
  <c r="L89" i="1"/>
  <c r="I235" i="1"/>
  <c r="I212" i="1"/>
  <c r="I182" i="1"/>
  <c r="I169" i="1"/>
  <c r="I164" i="1"/>
  <c r="I155" i="1"/>
  <c r="I154" i="1" s="1"/>
  <c r="I135" i="1"/>
  <c r="I109" i="1"/>
  <c r="I100" i="1"/>
  <c r="I89" i="1"/>
  <c r="I62" i="1"/>
  <c r="I61" i="1" s="1"/>
  <c r="I31" i="1"/>
  <c r="L30" i="1" l="1"/>
  <c r="K30" i="1"/>
  <c r="I234" i="1"/>
  <c r="I30" i="1"/>
  <c r="I181" i="1"/>
  <c r="I180" i="1" s="1"/>
  <c r="J30" i="1"/>
  <c r="L234" i="1"/>
  <c r="L180" i="1" s="1"/>
  <c r="K234" i="1"/>
  <c r="K180" i="1" s="1"/>
  <c r="J299" i="1"/>
  <c r="J180" i="1" s="1"/>
  <c r="L364" i="1" l="1"/>
  <c r="I364" i="1"/>
  <c r="J364" i="1"/>
  <c r="K364" i="1"/>
</calcChain>
</file>

<file path=xl/sharedStrings.xml><?xml version="1.0" encoding="utf-8"?>
<sst xmlns="http://schemas.openxmlformats.org/spreadsheetml/2006/main" count="4832" uniqueCount="492">
  <si>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</si>
  <si>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</si>
  <si>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</si>
  <si>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</si>
  <si>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</si>
  <si>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</si>
  <si>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Dituvos pagrindinė mokykla, 191788440, Dituvos kaimas, Klaipėdos rajonas</t>
  </si>
  <si>
    <t>(įstaigos pavadinimas, kodas Juridinių asmenų registre, adresas)</t>
  </si>
  <si>
    <t>BIUDŽETO IŠLAIDŲ SĄMATOS VYKDYMO</t>
  </si>
  <si>
    <t>2021 M. GRUODŽIO MĖN. 31 D.</t>
  </si>
  <si>
    <t xml:space="preserve"> </t>
  </si>
  <si>
    <t>4 ketvirtis</t>
  </si>
  <si>
    <t>ATASKAITA</t>
  </si>
  <si>
    <t>2022.01.14 Nr.________________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</si>
  <si>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</si>
  <si>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</si>
  <si>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</si>
  <si>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</si>
  <si>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</si>
  <si>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</si>
  <si>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</si>
  <si>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191788440</t>
  </si>
  <si>
    <t>Programos</t>
  </si>
  <si>
    <t>1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</si>
  <si>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</si>
  <si>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</si>
  <si>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</si>
  <si>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</si>
  <si>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</si>
  <si>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</si>
  <si>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</si>
  <si>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</si>
  <si>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</si>
  <si>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</si>
  <si>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</si>
  <si>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</si>
  <si>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</si>
  <si>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</si>
  <si>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</si>
  <si>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</si>
  <si>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</si>
  <si>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</si>
  <si>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</si>
  <si>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</si>
  <si>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</si>
  <si>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</si>
  <si>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</si>
  <si>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</si>
  <si>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</si>
  <si>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</si>
  <si>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</si>
  <si>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</si>
  <si>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</si>
  <si>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</si>
  <si>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</si>
  <si>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</si>
  <si>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</si>
  <si>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</si>
  <si>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</si>
  <si>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</si>
  <si>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</si>
  <si>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</si>
  <si>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</si>
  <si>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</si>
  <si>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</si>
  <si>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</si>
  <si>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</si>
  <si>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</si>
  <si>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</si>
  <si>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</si>
  <si>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</si>
  <si>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</si>
  <si>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</si>
  <si>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</si>
  <si>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</si>
  <si>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</si>
  <si>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</si>
  <si>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</si>
  <si>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</si>
  <si>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</si>
  <si>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</si>
  <si>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</si>
  <si>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</si>
  <si>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</si>
  <si>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</si>
  <si>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</si>
  <si>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</si>
  <si>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</si>
  <si>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</si>
  <si>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</si>
  <si>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</si>
  <si>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</si>
  <si>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</si>
  <si>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</si>
  <si>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</si>
  <si>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</si>
  <si>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</si>
  <si>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</si>
  <si>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</si>
  <si>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</si>
  <si>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</si>
  <si>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</si>
  <si>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</si>
  <si>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</si>
  <si>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</si>
  <si>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</si>
  <si>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</si>
  <si>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</si>
  <si>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</si>
  <si>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</si>
  <si>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</si>
  <si>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</si>
  <si>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</si>
  <si>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</si>
  <si>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</si>
  <si>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</si>
  <si>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</si>
  <si>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</si>
  <si>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</si>
  <si>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</si>
  <si>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</si>
  <si>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</si>
  <si>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</si>
  <si>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</si>
  <si>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</si>
  <si>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</si>
  <si>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</si>
  <si>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</si>
  <si>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</si>
  <si>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</si>
  <si>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</si>
  <si>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</si>
  <si>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</si>
  <si>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</si>
  <si>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</si>
  <si>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</si>
  <si>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</si>
  <si>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</si>
  <si>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</si>
  <si>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</si>
  <si>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</si>
  <si>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</si>
  <si>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</si>
  <si>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</si>
  <si>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</si>
  <si>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</si>
  <si>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</si>
  <si>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</si>
  <si>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</si>
  <si>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</si>
  <si>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</si>
  <si>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</si>
  <si>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</si>
  <si>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</si>
  <si>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</si>
  <si>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</si>
  <si>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</si>
  <si>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</si>
  <si>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</si>
  <si>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</si>
  <si>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</si>
  <si>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</si>
  <si>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</si>
  <si>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</si>
  <si>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</si>
  <si>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</si>
  <si>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</si>
  <si>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</si>
  <si>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</si>
  <si>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</si>
  <si>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</si>
  <si>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</si>
  <si>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</si>
  <si>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</si>
  <si>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</si>
  <si>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</si>
  <si>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</si>
  <si>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</si>
  <si>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</si>
  <si>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</si>
  <si>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</si>
  <si>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</si>
  <si>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</si>
  <si>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</si>
  <si>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</si>
  <si>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</si>
  <si>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</si>
  <si>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</si>
  <si>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</si>
  <si>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</si>
  <si>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</si>
  <si>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</si>
  <si>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</si>
  <si>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</si>
  <si>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</si>
  <si>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</si>
  <si>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</si>
  <si>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</si>
  <si>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</si>
  <si>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</si>
  <si>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</si>
  <si>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</si>
  <si>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</si>
  <si>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</si>
  <si>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</si>
  <si>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</si>
  <si>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</si>
  <si>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</si>
  <si>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</si>
  <si>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</si>
  <si>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</si>
  <si>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</si>
  <si>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</si>
  <si>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</si>
  <si>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</si>
  <si>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</si>
  <si>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</si>
  <si>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</si>
  <si>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</si>
  <si>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</si>
  <si>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</si>
  <si>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</si>
  <si>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</si>
  <si>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Lina Nedveckienė</t>
  </si>
  <si>
    <t xml:space="preserve">      (įstaigos vadovo ar jo įgalioto asmens pareigų  pavadinimas)</t>
  </si>
  <si>
    <t>(parašas)</t>
  </si>
  <si>
    <t>(vardas ir pavardė)</t>
  </si>
  <si>
    <t>Vyriausioji buhalterė</t>
  </si>
  <si>
    <t>Birutė Gedmintienė</t>
  </si>
  <si>
    <t xml:space="preserve">  (vyriausiasis buhalteris (buhalteris) / centralizuotos apskaitos įstaigos vadovo arba jo įgalioto asmens pareigų pavadinimas)</t>
  </si>
  <si>
    <t>SB</t>
  </si>
  <si>
    <t>Savivaldybės biudžeto lėšos</t>
  </si>
  <si>
    <t>Mokyklos, priskiriamos pagrindinės mokyklos tipui</t>
  </si>
  <si>
    <t>1.1.1.14. Bendrųjų ugdymo planų, ikimokyklinio ir priešmokyklinio ugdymo programos įgyvendinimas bei tinkamos ugdymo aplinkos užtikrinimas Dituvos pagrindinėje mokykloje</t>
  </si>
  <si>
    <t>09</t>
  </si>
  <si>
    <t>02</t>
  </si>
  <si>
    <t>01</t>
  </si>
  <si>
    <t>Papildomos švietimo paslaugos</t>
  </si>
  <si>
    <t>06</t>
  </si>
  <si>
    <t>1.4.4.28. Švietimo įstaigų patalpų remontas, mokyklinių autobusų remontas, buitinės, organizacinės technikos, mokymo priemonių įsigijimas</t>
  </si>
  <si>
    <t>LK</t>
  </si>
  <si>
    <t>Savivaldybės biudžeto lėšų likučiaii (praėjusių me</t>
  </si>
  <si>
    <t>ML</t>
  </si>
  <si>
    <t>Mokymo lėšos</t>
  </si>
  <si>
    <t>ML(COVID)</t>
  </si>
  <si>
    <t>Mokymo lėšos C</t>
  </si>
  <si>
    <t>VBD(COVID)</t>
  </si>
  <si>
    <t>Valstybės biudžeto specialioji tikslinė dotacija C</t>
  </si>
  <si>
    <t>S</t>
  </si>
  <si>
    <t>Pajamos už paslaugas ir nuomą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</si>
  <si>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</si>
  <si>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</si>
  <si>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</si>
  <si>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</si>
  <si>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</si>
  <si>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Klaipėdos r. Dituvos pagrindinė mokykla</t>
  </si>
  <si>
    <t>(Įstaigos pavadinimas)</t>
  </si>
  <si>
    <t>PAŽYMA PRIE MOKĖTINŲ SUMŲ 2021 M. GRUODŽIO 31 D. ATASKAITOS 9 PRIEDO</t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</si>
  <si>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</si>
  <si>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</si>
  <si>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</si>
  <si>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</si>
  <si>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</si>
  <si>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</si>
  <si>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</si>
  <si>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</si>
  <si>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</si>
  <si>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</si>
  <si>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</si>
  <si>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</si>
  <si>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</si>
  <si>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</si>
  <si>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</si>
  <si>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</si>
  <si>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</si>
  <si>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</si>
  <si>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2.2.1.1.1.5. </t>
  </si>
  <si>
    <t>Ryšių paslaugų įsigijimo išlaidos</t>
  </si>
  <si>
    <t>Transporto išlaikymo išlaidos</t>
  </si>
  <si>
    <t xml:space="preserve">2.2.1.1.1.11. </t>
  </si>
  <si>
    <t>Komandiruotės išlaidos</t>
  </si>
  <si>
    <t xml:space="preserve">2.2.1.1.1.15. </t>
  </si>
  <si>
    <t>Materialiojo turto remonto išlaidos</t>
  </si>
  <si>
    <t xml:space="preserve">2.2.1.1.1.16. </t>
  </si>
  <si>
    <t>Kvalifikacijos kėlimo  išlaidos</t>
  </si>
  <si>
    <t>2.2.1.1.1.20</t>
  </si>
  <si>
    <t>šildymui</t>
  </si>
  <si>
    <t>vandentiekiui, kanalizacijai</t>
  </si>
  <si>
    <t>atliekų tvarkymui</t>
  </si>
  <si>
    <t>2.2.1.1.1.21.</t>
  </si>
  <si>
    <t>2.2.1.1.1.30</t>
  </si>
  <si>
    <t>2.7.2.1.1.1</t>
  </si>
  <si>
    <t>Socialinė parama pinigais</t>
  </si>
  <si>
    <t>2.7.3.1.1.1</t>
  </si>
  <si>
    <t>Iš viso:</t>
  </si>
  <si>
    <t xml:space="preserve">  (parašas)</t>
  </si>
  <si>
    <t xml:space="preserve">                                  (vardas ir pavardė)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</si>
  <si>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</si>
  <si>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</si>
  <si>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</si>
  <si>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</si>
  <si>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 xml:space="preserve">     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</si>
  <si>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</si>
  <si>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</si>
  <si>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</si>
  <si>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</si>
  <si>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</si>
  <si>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</si>
  <si>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</si>
  <si>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</si>
  <si>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</si>
  <si>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</si>
  <si>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</si>
  <si>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</si>
  <si>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</si>
  <si>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</si>
  <si>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</si>
  <si>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</si>
  <si>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</si>
  <si>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</si>
  <si>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</si>
  <si>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</si>
  <si>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</si>
  <si>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</si>
  <si>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</si>
  <si>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</si>
  <si>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</si>
  <si>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</si>
  <si>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</si>
  <si>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</si>
  <si>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</si>
  <si>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</si>
  <si>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</si>
  <si>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</si>
  <si>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Dituvos pagrindinė mokykla</t>
  </si>
  <si>
    <t>Klaipėdos raj.savivaldybės administracijos (Biudžeto ir ekonomikos skyriui)</t>
  </si>
  <si>
    <t>PAŽYMA DĖL SUKAUPTŲ FINANSAVIMO SUMŲ</t>
  </si>
  <si>
    <t>2021 Nr.______</t>
  </si>
  <si>
    <t>Dituvos kaimas, Klaipėdos rajonas</t>
  </si>
  <si>
    <t>Ataskaitinis laikotarpis:</t>
  </si>
  <si>
    <t>2021-12-31</t>
  </si>
  <si>
    <t>Sukaupta finansavimo pajamų suma ataskaitinio laikotarpio pabaigoje:</t>
  </si>
  <si>
    <t>Eil.
Nr.</t>
  </si>
  <si>
    <t>Finansavimo
šaltinis</t>
  </si>
  <si>
    <t>Finansavimo sumų paskirtis</t>
  </si>
  <si>
    <t>Valstybės funkcija</t>
  </si>
  <si>
    <t>Programa</t>
  </si>
  <si>
    <t>Suma</t>
  </si>
  <si>
    <t>Atidėjiniai</t>
  </si>
  <si>
    <t>09.02.01.01.</t>
  </si>
  <si>
    <t>Atostogų rezervas, iš jų:</t>
  </si>
  <si>
    <t>socialinio draudimo įmokos</t>
  </si>
  <si>
    <t>Iš viso</t>
  </si>
  <si>
    <t>Kitoms išlaidoms</t>
  </si>
  <si>
    <t>(Parašas) (Vardas ir pavardė)</t>
  </si>
  <si>
    <t>PAŽYMA DĖL GAUTINŲ, GAUTŲ IR GRĄŽINTINŲ FINANSAVIMO SUMŲ</t>
  </si>
  <si>
    <t>Per ataskaitinį laikotarpį gautos finansavimo sumos:</t>
  </si>
  <si>
    <t>Ilgalaikiam turtui įsigyti</t>
  </si>
  <si>
    <t>Atsargoms</t>
  </si>
  <si>
    <t>09.06.01.01.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</si>
  <si>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</si>
  <si>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</si>
  <si>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</si>
  <si>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</si>
  <si>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</si>
  <si>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</si>
  <si>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r. Dituvos pagrindinė mokykla, 191788440</t>
  </si>
  <si>
    <t>(įstaigos pavadinimas, kodas)</t>
  </si>
  <si>
    <t>SAVIVALDYBĖS BIUDŽETINIŲ ĮSTAIGŲ  PAJAMŲ ĮMOKŲ ATASKAITA UŽ  2021 METŲ IV KETVIRTĮ</t>
  </si>
  <si>
    <t>Dituva</t>
  </si>
  <si>
    <t xml:space="preserve">                       (sudarymo vieta)</t>
  </si>
  <si>
    <t>(Eur., euro cnt.)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</si>
  <si>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</si>
  <si>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</si>
  <si>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</si>
  <si>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</si>
  <si>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</si>
  <si>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</si>
  <si>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</si>
  <si>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</si>
  <si>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</si>
  <si>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</si>
  <si>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</si>
  <si>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</si>
  <si>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 xml:space="preserve">2022-01-17 Nr. </t>
  </si>
  <si>
    <t xml:space="preserve">P A T V I R T I N T A </t>
  </si>
  <si>
    <t>2018 m. vasario 6 d.</t>
  </si>
  <si>
    <t>įsakymu Nr.(5.1.1) AV - 306</t>
  </si>
  <si>
    <t>191788440, Kuršaičių g. 12, Dituvos k., Klaipėdos r.</t>
  </si>
  <si>
    <t>(Registracijos kodas ir buveinės adresas)</t>
  </si>
  <si>
    <t>Metinė, ketvirtinė, mėnesinė</t>
  </si>
  <si>
    <t xml:space="preserve"> PAŽYMA APIE PAJAMAS UŽ PASLAUGAS IR NUOMĄ  2021 M. GRUODŽIO 31 D. 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</si>
  <si>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</si>
  <si>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</si>
  <si>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</si>
  <si>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</si>
  <si>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</si>
  <si>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</si>
  <si>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</si>
  <si>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</si>
  <si>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</si>
  <si>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</si>
  <si>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</si>
  <si>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</si>
  <si>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</si>
  <si>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</si>
  <si>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</si>
  <si>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</si>
  <si>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</si>
  <si>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</si>
  <si>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</si>
  <si>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</si>
  <si>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</si>
  <si>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</si>
  <si>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</si>
  <si>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</si>
  <si>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</si>
  <si>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</si>
  <si>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>Forma Nr. B-2   metinė, ketvirtinė                                                  patvirtinta Klaipėdos rajono savivaldybės administracijos direktoriaus  2020 m.  balandžio  1 d. įsakymu Nr AV-724</t>
  </si>
  <si>
    <t>(Įstaigos pavadinimas, kodas)</t>
  </si>
  <si>
    <t>IKIMOKYKLINIŲ, VISŲ TIPŲ BENDROJO UGDYMO MOKYKLŲ, KITŲ ŠVIETIMO ĮSTAIGŲ TINKLO, KONTINGENTO, ETATŲ  IR IŠLAIDŲ DARBO UŽMOKESČIUI  PLANO ĮVYKDYMO ATASKAITA 2021 m. gruodžio mėn. 31 d.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</si>
  <si>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</si>
  <si>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</si>
  <si>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</si>
  <si>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</si>
  <si>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</si>
  <si>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</si>
  <si>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</si>
  <si>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</si>
  <si>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</si>
  <si>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</si>
  <si>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</si>
  <si>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</si>
  <si>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</si>
  <si>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</si>
  <si>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</si>
  <si>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</si>
  <si>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</si>
  <si>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</si>
  <si>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</si>
  <si>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</si>
  <si>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</si>
  <si>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</si>
  <si>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</si>
  <si>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</si>
  <si>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</si>
  <si>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</si>
  <si>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</si>
  <si>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</si>
  <si>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</si>
  <si>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</si>
  <si>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</si>
  <si>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</si>
  <si>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</si>
  <si>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</si>
  <si>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</si>
  <si>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</si>
  <si>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</si>
  <si>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</si>
  <si>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</si>
  <si>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</si>
  <si>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</si>
  <si>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</si>
  <si>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</si>
  <si>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 xml:space="preserve">Klaipėdos rajono savivaldybės </t>
  </si>
  <si>
    <t>2007 m. sausio 2 d.</t>
  </si>
  <si>
    <t>įsakymu Nr. AV-4</t>
  </si>
  <si>
    <t>Įstaigos pavadinimas</t>
  </si>
  <si>
    <t>Ketvirtinė, metinė</t>
  </si>
  <si>
    <t>TIKSLINIŲ LĖŠŲ GAVIMAS IR PANAUDOJIMAS 2021 M. GRUODŽIO 31 D.</t>
  </si>
  <si>
    <t>Sudaryta 2022 m. sausio 17 d.</t>
  </si>
  <si>
    <t>( eurais)</t>
  </si>
  <si>
    <t>Tikslinių lėšų pavadinimas</t>
  </si>
  <si>
    <t>Likutis metų pradžioje</t>
  </si>
  <si>
    <t>Gauta lėšų</t>
  </si>
  <si>
    <t>Panaudota lėšų</t>
  </si>
  <si>
    <t>Likutis laikotarpio pabaigoje</t>
  </si>
  <si>
    <t>Nemokamas mokinių maitinimas</t>
  </si>
  <si>
    <t>Grąžinta GPM parama iš Valstybinės mokesčių inspekcijos</t>
  </si>
  <si>
    <t>Fiansavimas iš Klaipėdos r. sav. projektui</t>
  </si>
  <si>
    <t>Fiansavimas iš Gargždų Vaivorykštės gimnazijos už brandos egzaminų vykdymą</t>
  </si>
  <si>
    <t>Fiansavimas iš Klaipėdos Universiteo už paslaugas</t>
  </si>
  <si>
    <t>(Vardas, pavardė)</t>
  </si>
  <si>
    <t>Birutė Gedmintenė</t>
  </si>
  <si>
    <r>
      <t>(</t>
    </r>
    <r>
      <rPr>
        <u/>
        <sz val="8"/>
        <color indexed="8"/>
        <rFont val="Times New Roman Baltic"/>
        <charset val="186"/>
      </rPr>
      <t>metinė</t>
    </r>
    <r>
      <rPr>
        <sz val="8"/>
        <color indexed="8"/>
        <rFont val="Times New Roman Baltic"/>
      </rPr>
      <t>, ketvirtinė)</t>
    </r>
  </si>
  <si>
    <r>
      <t>(</t>
    </r>
    <r>
      <rPr>
        <u/>
        <sz val="9"/>
        <color indexed="8"/>
        <rFont val="Times New Roman"/>
        <family val="1"/>
        <charset val="186"/>
      </rPr>
      <t>metinė</t>
    </r>
    <r>
      <rPr>
        <sz val="9"/>
        <color indexed="8"/>
        <rFont val="Times New Roman"/>
        <family val="1"/>
        <charset val="186"/>
      </rPr>
      <t>, ketvirtinė)</t>
    </r>
  </si>
  <si>
    <t xml:space="preserve">                           MOKĖTINŲ SUMŲ</t>
  </si>
  <si>
    <t xml:space="preserve">                             2021 m. gruodžio mėn. 31 d.</t>
  </si>
  <si>
    <t xml:space="preserve">                                  ATASKAITA</t>
  </si>
  <si>
    <t xml:space="preserve">                                                                                                  (data)</t>
  </si>
  <si>
    <t xml:space="preserve">                    2022.01.17 Nr.________________</t>
  </si>
  <si>
    <r>
      <t xml:space="preserve"> </t>
    </r>
    <r>
      <rPr>
        <u/>
        <sz val="8"/>
        <rFont val="Arial"/>
        <family val="2"/>
        <charset val="186"/>
      </rPr>
      <t xml:space="preserve"> Metinė</t>
    </r>
    <r>
      <rPr>
        <sz val="8"/>
        <rFont val="Arial"/>
        <family val="2"/>
        <charset val="186"/>
      </rPr>
      <t>, ketvirtinė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</si>
</sst>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5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b/>
      <sz val="11"/>
      <color indexed="8"/>
      <name val="Times New Roman Baltic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z val="12"/>
      <color indexed="8"/>
      <name val="Times New Roman"/>
    </font>
    <font>
      <sz val="10"/>
      <color indexed="8"/>
      <name val="Times New Roman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strike/>
      <sz val="10"/>
      <color indexed="8"/>
      <name val="Times New Roman Baltic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sz val="11"/>
      <color indexed="8"/>
      <name val="Times New Roman Baltic"/>
    </font>
    <font>
      <b/>
      <sz val="12"/>
      <color indexed="8"/>
      <name val="Times New Roman"/>
    </font>
    <font>
      <b/>
      <sz val="12"/>
      <color indexed="8"/>
      <name val="Times New Roman Baltic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u/>
      <sz val="10"/>
      <name val="Arial"/>
      <family val="2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name val="TimesLT"/>
      <charset val="186"/>
    </font>
    <font>
      <b/>
      <sz val="12"/>
      <name val="Times New Roman Baltic"/>
      <charset val="186"/>
    </font>
    <font>
      <sz val="12"/>
      <name val="Times New Roman Baltic"/>
      <family val="1"/>
      <charset val="186"/>
    </font>
    <font>
      <b/>
      <sz val="11"/>
      <name val="Times New Roman Baltic"/>
      <charset val="186"/>
    </font>
    <font>
      <sz val="11"/>
      <name val="Times New Roman Baltic"/>
      <family val="1"/>
      <charset val="186"/>
    </font>
    <font>
      <b/>
      <sz val="8"/>
      <name val="Arial"/>
      <family val="2"/>
      <charset val="186"/>
    </font>
    <font>
      <b/>
      <sz val="8"/>
      <name val="Times New Roman Baltic"/>
      <charset val="186"/>
    </font>
    <font>
      <b/>
      <sz val="12"/>
      <name val="Times New Roman Baltic"/>
      <family val="1"/>
      <charset val="186"/>
    </font>
    <font>
      <b/>
      <sz val="8"/>
      <name val="Times New Roman Baltic"/>
      <family val="1"/>
      <charset val="186"/>
    </font>
    <font>
      <vertAlign val="superscript"/>
      <sz val="10"/>
      <name val="Arial"/>
      <family val="2"/>
      <charset val="186"/>
    </font>
    <font>
      <b/>
      <sz val="10"/>
      <name val="Times New Roman Baltic"/>
      <family val="1"/>
      <charset val="186"/>
    </font>
    <font>
      <u/>
      <sz val="8"/>
      <color indexed="8"/>
      <name val="Times New Roman Baltic"/>
      <charset val="186"/>
    </font>
    <font>
      <u/>
      <sz val="9"/>
      <color indexed="8"/>
      <name val="Times New Roman"/>
      <family val="1"/>
      <charset val="186"/>
    </font>
    <font>
      <u/>
      <sz val="8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 applyFill="0" applyProtection="0"/>
    <xf numFmtId="0" fontId="25" fillId="0" borderId="0"/>
    <xf numFmtId="0" fontId="50" fillId="0" borderId="0"/>
    <xf numFmtId="0" fontId="54" fillId="0" borderId="0"/>
    <xf numFmtId="0" fontId="50" fillId="0" borderId="0"/>
    <xf numFmtId="0" fontId="27" fillId="0" borderId="0"/>
    <xf numFmtId="0" fontId="54" fillId="0" borderId="0"/>
    <xf numFmtId="0" fontId="71" fillId="0" borderId="0"/>
  </cellStyleXfs>
  <cellXfs count="647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3" fillId="0" borderId="2" xfId="0" applyFont="1" applyFill="1" applyBorder="1" applyAlignment="1" applyProtection="1">
      <alignment horizontal="right"/>
    </xf>
    <xf numFmtId="0" fontId="1" fillId="0" borderId="3" xfId="0" applyFont="1" applyFill="1" applyBorder="1" applyProtection="1"/>
    <xf numFmtId="0" fontId="1" fillId="0" borderId="1" xfId="0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8" fillId="0" borderId="6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8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vertical="top" wrapText="1"/>
    </xf>
    <xf numFmtId="0" fontId="9" fillId="0" borderId="0" xfId="0" applyFont="1" applyFill="1" applyAlignment="1" applyProtection="1">
      <alignment horizontal="justify" vertical="center"/>
    </xf>
    <xf numFmtId="0" fontId="8" fillId="0" borderId="10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1" fontId="1" fillId="0" borderId="7" xfId="0" applyNumberFormat="1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top"/>
    </xf>
    <xf numFmtId="0" fontId="8" fillId="0" borderId="3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6" xfId="0" applyFont="1" applyFill="1" applyBorder="1" applyAlignment="1" applyProtection="1">
      <alignment horizontal="center" vertical="top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164" fontId="1" fillId="2" borderId="6" xfId="0" applyNumberFormat="1" applyFont="1" applyFill="1" applyBorder="1" applyAlignment="1" applyProtection="1">
      <alignment horizontal="right" vertical="center" wrapText="1"/>
    </xf>
    <xf numFmtId="0" fontId="11" fillId="0" borderId="7" xfId="0" applyFont="1" applyFill="1" applyBorder="1" applyAlignment="1" applyProtection="1">
      <alignment vertical="top" wrapText="1"/>
    </xf>
    <xf numFmtId="0" fontId="11" fillId="0" borderId="7" xfId="0" applyFont="1" applyFill="1" applyBorder="1" applyAlignment="1" applyProtection="1">
      <alignment horizontal="center" vertical="top" wrapText="1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Protection="1"/>
    <xf numFmtId="0" fontId="1" fillId="0" borderId="8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8" xfId="0" applyFont="1" applyFill="1" applyBorder="1" applyProtection="1"/>
    <xf numFmtId="164" fontId="1" fillId="0" borderId="4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5" xfId="0" applyFont="1" applyFill="1" applyBorder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5" fillId="0" borderId="0" xfId="0" applyFont="1" applyFill="1" applyProtection="1"/>
    <xf numFmtId="0" fontId="12" fillId="0" borderId="0" xfId="0" applyFont="1" applyFill="1" applyAlignment="1" applyProtection="1">
      <alignment horizontal="center" vertical="top"/>
    </xf>
    <xf numFmtId="0" fontId="12" fillId="0" borderId="5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 vertical="top"/>
    </xf>
    <xf numFmtId="3" fontId="10" fillId="0" borderId="9" xfId="0" applyNumberFormat="1" applyFont="1" applyFill="1" applyBorder="1" applyAlignment="1" applyProtection="1">
      <alignment horizontal="left"/>
      <protection locked="0"/>
    </xf>
    <xf numFmtId="3" fontId="10" fillId="0" borderId="7" xfId="0" applyNumberFormat="1" applyFont="1" applyFill="1" applyBorder="1" applyAlignment="1" applyProtection="1">
      <alignment horizontal="left"/>
    </xf>
    <xf numFmtId="3" fontId="10" fillId="0" borderId="1" xfId="0" applyNumberFormat="1" applyFont="1" applyFill="1" applyBorder="1" applyAlignment="1" applyProtection="1">
      <alignment horizontal="left"/>
    </xf>
    <xf numFmtId="3" fontId="1" fillId="0" borderId="13" xfId="0" applyNumberFormat="1" applyFont="1" applyFill="1" applyBorder="1" applyAlignment="1" applyProtection="1">
      <alignment horizontal="left"/>
    </xf>
    <xf numFmtId="164" fontId="10" fillId="0" borderId="5" xfId="0" applyNumberFormat="1" applyFont="1" applyFill="1" applyBorder="1" applyAlignment="1" applyProtection="1">
      <alignment horizontal="left" vertical="center"/>
    </xf>
    <xf numFmtId="2" fontId="10" fillId="4" borderId="7" xfId="0" applyNumberFormat="1" applyFont="1" applyFill="1" applyBorder="1" applyAlignment="1" applyProtection="1">
      <alignment horizontal="right" vertical="center" wrapText="1"/>
    </xf>
    <xf numFmtId="2" fontId="10" fillId="4" borderId="1" xfId="0" applyNumberFormat="1" applyFont="1" applyFill="1" applyBorder="1" applyAlignment="1" applyProtection="1">
      <alignment horizontal="right" vertical="center" wrapText="1"/>
    </xf>
    <xf numFmtId="2" fontId="10" fillId="4" borderId="12" xfId="0" applyNumberFormat="1" applyFont="1" applyFill="1" applyBorder="1" applyAlignment="1" applyProtection="1">
      <alignment horizontal="right" vertical="center" wrapText="1"/>
    </xf>
    <xf numFmtId="2" fontId="10" fillId="4" borderId="2" xfId="0" applyNumberFormat="1" applyFont="1" applyFill="1" applyBorder="1" applyAlignment="1" applyProtection="1">
      <alignment horizontal="right" vertical="center" wrapText="1"/>
    </xf>
    <xf numFmtId="2" fontId="10" fillId="0" borderId="6" xfId="0" applyNumberFormat="1" applyFont="1" applyFill="1" applyBorder="1" applyAlignment="1" applyProtection="1">
      <alignment horizontal="right" vertical="center" wrapText="1"/>
    </xf>
    <xf numFmtId="2" fontId="10" fillId="0" borderId="1" xfId="0" applyNumberFormat="1" applyFont="1" applyFill="1" applyBorder="1" applyAlignment="1" applyProtection="1">
      <alignment horizontal="right" vertical="center" wrapText="1"/>
    </xf>
    <xf numFmtId="2" fontId="10" fillId="0" borderId="7" xfId="0" applyNumberFormat="1" applyFont="1" applyFill="1" applyBorder="1" applyAlignment="1" applyProtection="1">
      <alignment horizontal="right" vertical="center" wrapText="1"/>
    </xf>
    <xf numFmtId="2" fontId="10" fillId="4" borderId="6" xfId="0" applyNumberFormat="1" applyFont="1" applyFill="1" applyBorder="1" applyAlignment="1" applyProtection="1">
      <alignment horizontal="right" vertical="center" wrapText="1"/>
    </xf>
    <xf numFmtId="2" fontId="10" fillId="4" borderId="9" xfId="0" applyNumberFormat="1" applyFont="1" applyFill="1" applyBorder="1" applyAlignment="1" applyProtection="1">
      <alignment horizontal="right" vertical="center" wrapText="1"/>
    </xf>
    <xf numFmtId="2" fontId="10" fillId="4" borderId="14" xfId="0" applyNumberFormat="1" applyFont="1" applyFill="1" applyBorder="1" applyAlignment="1" applyProtection="1">
      <alignment horizontal="right" vertical="center" wrapText="1"/>
    </xf>
    <xf numFmtId="2" fontId="10" fillId="4" borderId="13" xfId="0" applyNumberFormat="1" applyFont="1" applyFill="1" applyBorder="1" applyAlignment="1" applyProtection="1">
      <alignment horizontal="right" vertical="center" wrapText="1"/>
    </xf>
    <xf numFmtId="2" fontId="10" fillId="0" borderId="14" xfId="0" applyNumberFormat="1" applyFont="1" applyFill="1" applyBorder="1" applyAlignment="1" applyProtection="1">
      <alignment horizontal="right" vertical="center" wrapText="1"/>
    </xf>
    <xf numFmtId="2" fontId="10" fillId="4" borderId="3" xfId="0" applyNumberFormat="1" applyFont="1" applyFill="1" applyBorder="1" applyAlignment="1" applyProtection="1">
      <alignment horizontal="right" vertical="center" wrapText="1"/>
    </xf>
    <xf numFmtId="2" fontId="10" fillId="4" borderId="10" xfId="0" applyNumberFormat="1" applyFont="1" applyFill="1" applyBorder="1" applyAlignment="1" applyProtection="1">
      <alignment horizontal="right" vertical="center" wrapText="1"/>
    </xf>
    <xf numFmtId="2" fontId="10" fillId="4" borderId="11" xfId="0" applyNumberFormat="1" applyFont="1" applyFill="1" applyBorder="1" applyAlignment="1" applyProtection="1">
      <alignment horizontal="right" vertical="center" wrapText="1"/>
    </xf>
    <xf numFmtId="2" fontId="10" fillId="4" borderId="7" xfId="0" applyNumberFormat="1" applyFont="1" applyFill="1" applyBorder="1" applyAlignment="1" applyProtection="1">
      <alignment horizontal="right" vertical="center"/>
    </xf>
    <xf numFmtId="2" fontId="10" fillId="4" borderId="3" xfId="0" applyNumberFormat="1" applyFont="1" applyFill="1" applyBorder="1" applyAlignment="1" applyProtection="1">
      <alignment horizontal="right" vertical="center"/>
    </xf>
    <xf numFmtId="2" fontId="10" fillId="4" borderId="1" xfId="0" applyNumberFormat="1" applyFont="1" applyFill="1" applyBorder="1" applyAlignment="1" applyProtection="1">
      <alignment horizontal="right" vertical="center"/>
    </xf>
    <xf numFmtId="2" fontId="10" fillId="4" borderId="15" xfId="0" applyNumberFormat="1" applyFont="1" applyFill="1" applyBorder="1" applyAlignment="1" applyProtection="1">
      <alignment horizontal="right" vertical="center" wrapText="1"/>
    </xf>
    <xf numFmtId="2" fontId="10" fillId="0" borderId="8" xfId="0" applyNumberFormat="1" applyFont="1" applyFill="1" applyBorder="1" applyAlignment="1" applyProtection="1">
      <alignment horizontal="right" vertical="center" wrapText="1"/>
    </xf>
    <xf numFmtId="2" fontId="10" fillId="0" borderId="9" xfId="0" applyNumberFormat="1" applyFont="1" applyFill="1" applyBorder="1" applyAlignment="1" applyProtection="1">
      <alignment horizontal="right" vertical="center" wrapText="1"/>
    </xf>
    <xf numFmtId="2" fontId="10" fillId="0" borderId="13" xfId="0" applyNumberFormat="1" applyFont="1" applyFill="1" applyBorder="1" applyAlignment="1" applyProtection="1">
      <alignment horizontal="right" vertical="center" wrapText="1"/>
    </xf>
    <xf numFmtId="2" fontId="10" fillId="0" borderId="15" xfId="0" applyNumberFormat="1" applyFont="1" applyFill="1" applyBorder="1" applyAlignment="1" applyProtection="1">
      <alignment horizontal="right" vertical="center" wrapText="1"/>
    </xf>
    <xf numFmtId="2" fontId="10" fillId="0" borderId="12" xfId="0" applyNumberFormat="1" applyFont="1" applyFill="1" applyBorder="1" applyAlignment="1" applyProtection="1">
      <alignment horizontal="right" vertical="center" wrapText="1"/>
    </xf>
    <xf numFmtId="2" fontId="10" fillId="0" borderId="2" xfId="0" applyNumberFormat="1" applyFont="1" applyFill="1" applyBorder="1" applyAlignment="1" applyProtection="1">
      <alignment horizontal="right" vertical="center" wrapText="1"/>
    </xf>
    <xf numFmtId="2" fontId="10" fillId="0" borderId="5" xfId="0" applyNumberFormat="1" applyFont="1" applyFill="1" applyBorder="1" applyAlignment="1" applyProtection="1">
      <alignment horizontal="right" vertical="center" wrapText="1"/>
    </xf>
    <xf numFmtId="2" fontId="10" fillId="0" borderId="3" xfId="0" applyNumberFormat="1" applyFont="1" applyFill="1" applyBorder="1" applyAlignment="1" applyProtection="1">
      <alignment horizontal="right" vertical="center" wrapText="1"/>
    </xf>
    <xf numFmtId="2" fontId="10" fillId="4" borderId="8" xfId="0" applyNumberFormat="1" applyFont="1" applyFill="1" applyBorder="1" applyAlignment="1" applyProtection="1">
      <alignment horizontal="right" vertical="center" wrapText="1"/>
    </xf>
    <xf numFmtId="2" fontId="10" fillId="4" borderId="5" xfId="0" applyNumberFormat="1" applyFont="1" applyFill="1" applyBorder="1" applyAlignment="1" applyProtection="1">
      <alignment horizontal="right" vertical="center" wrapText="1"/>
    </xf>
    <xf numFmtId="2" fontId="10" fillId="0" borderId="4" xfId="0" applyNumberFormat="1" applyFont="1" applyFill="1" applyBorder="1" applyAlignment="1" applyProtection="1">
      <alignment horizontal="right" vertical="center" wrapText="1"/>
    </xf>
    <xf numFmtId="2" fontId="10" fillId="4" borderId="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5" fillId="0" borderId="14" xfId="0" applyFont="1" applyFill="1" applyBorder="1" applyAlignment="1" applyProtection="1">
      <alignment horizontal="center" vertical="top" wrapText="1"/>
    </xf>
    <xf numFmtId="0" fontId="0" fillId="0" borderId="0" xfId="0"/>
    <xf numFmtId="0" fontId="22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0" fillId="0" borderId="16" xfId="0" applyBorder="1"/>
    <xf numFmtId="0" fontId="23" fillId="0" borderId="0" xfId="0" applyFont="1"/>
    <xf numFmtId="0" fontId="0" fillId="0" borderId="0" xfId="0" applyBorder="1" applyAlignment="1"/>
    <xf numFmtId="0" fontId="22" fillId="0" borderId="0" xfId="0" applyFont="1" applyBorder="1"/>
    <xf numFmtId="0" fontId="23" fillId="0" borderId="19" xfId="0" applyFont="1" applyBorder="1" applyAlignment="1">
      <alignment horizontal="center" wrapText="1"/>
    </xf>
    <xf numFmtId="0" fontId="23" fillId="0" borderId="19" xfId="0" applyFont="1" applyBorder="1" applyAlignment="1">
      <alignment horizontal="center"/>
    </xf>
    <xf numFmtId="0" fontId="23" fillId="0" borderId="19" xfId="0" applyFont="1" applyFill="1" applyBorder="1"/>
    <xf numFmtId="0" fontId="24" fillId="0" borderId="19" xfId="0" applyFont="1" applyBorder="1"/>
    <xf numFmtId="0" fontId="23" fillId="5" borderId="19" xfId="0" applyFont="1" applyFill="1" applyBorder="1"/>
    <xf numFmtId="2" fontId="23" fillId="0" borderId="19" xfId="0" applyNumberFormat="1" applyFont="1" applyFill="1" applyBorder="1"/>
    <xf numFmtId="0" fontId="23" fillId="0" borderId="19" xfId="0" applyNumberFormat="1" applyFont="1" applyFill="1" applyBorder="1"/>
    <xf numFmtId="0" fontId="26" fillId="0" borderId="19" xfId="1" applyFont="1" applyFill="1" applyBorder="1" applyAlignment="1" applyProtection="1">
      <alignment vertical="top" wrapText="1"/>
    </xf>
    <xf numFmtId="0" fontId="23" fillId="0" borderId="19" xfId="0" applyFont="1" applyBorder="1"/>
    <xf numFmtId="0" fontId="24" fillId="0" borderId="19" xfId="0" applyFont="1" applyFill="1" applyBorder="1"/>
    <xf numFmtId="0" fontId="23" fillId="0" borderId="19" xfId="0" applyFont="1" applyBorder="1" applyAlignment="1">
      <alignment horizontal="right"/>
    </xf>
    <xf numFmtId="0" fontId="23" fillId="0" borderId="19" xfId="0" applyFont="1" applyBorder="1" applyAlignment="1">
      <alignment horizontal="left"/>
    </xf>
    <xf numFmtId="0" fontId="27" fillId="0" borderId="0" xfId="0" applyFont="1"/>
    <xf numFmtId="0" fontId="28" fillId="0" borderId="16" xfId="0" applyFont="1" applyBorder="1"/>
    <xf numFmtId="0" fontId="29" fillId="0" borderId="0" xfId="0" applyFont="1" applyFill="1" applyProtection="1"/>
    <xf numFmtId="0" fontId="30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Protection="1"/>
    <xf numFmtId="0" fontId="32" fillId="0" borderId="0" xfId="0" applyFont="1" applyFill="1" applyProtection="1"/>
    <xf numFmtId="0" fontId="30" fillId="0" borderId="0" xfId="0" applyFont="1" applyFill="1" applyAlignment="1" applyProtection="1">
      <alignment horizontal="center"/>
    </xf>
    <xf numFmtId="0" fontId="29" fillId="0" borderId="0" xfId="0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horizontal="center"/>
    </xf>
    <xf numFmtId="0" fontId="33" fillId="0" borderId="0" xfId="0" applyFont="1" applyFill="1" applyAlignment="1" applyProtection="1">
      <alignment horizontal="center" wrapText="1"/>
    </xf>
    <xf numFmtId="0" fontId="29" fillId="0" borderId="0" xfId="0" applyFont="1" applyFill="1" applyAlignment="1" applyProtection="1">
      <alignment horizontal="center" wrapText="1"/>
    </xf>
    <xf numFmtId="0" fontId="33" fillId="0" borderId="0" xfId="0" applyFont="1" applyFill="1" applyAlignment="1" applyProtection="1">
      <alignment horizontal="center"/>
    </xf>
    <xf numFmtId="0" fontId="29" fillId="0" borderId="0" xfId="0" applyFont="1" applyFill="1" applyAlignment="1" applyProtection="1">
      <alignment horizontal="left"/>
    </xf>
    <xf numFmtId="0" fontId="34" fillId="0" borderId="0" xfId="0" applyFont="1" applyFill="1" applyAlignment="1" applyProtection="1">
      <alignment horizontal="right" vertical="center"/>
    </xf>
    <xf numFmtId="164" fontId="34" fillId="0" borderId="0" xfId="0" applyNumberFormat="1" applyFont="1" applyFill="1" applyAlignment="1" applyProtection="1">
      <alignment vertical="center"/>
    </xf>
    <xf numFmtId="164" fontId="29" fillId="0" borderId="0" xfId="0" applyNumberFormat="1" applyFont="1" applyFill="1" applyAlignment="1" applyProtection="1">
      <alignment horizontal="center"/>
    </xf>
    <xf numFmtId="164" fontId="29" fillId="0" borderId="0" xfId="0" applyNumberFormat="1" applyFont="1" applyFill="1" applyAlignment="1" applyProtection="1">
      <alignment horizontal="right" vertical="center"/>
    </xf>
    <xf numFmtId="0" fontId="34" fillId="0" borderId="1" xfId="0" applyFont="1" applyFill="1" applyBorder="1" applyProtection="1"/>
    <xf numFmtId="0" fontId="29" fillId="0" borderId="0" xfId="0" applyFont="1" applyFill="1" applyAlignment="1" applyProtection="1">
      <alignment horizontal="right"/>
    </xf>
    <xf numFmtId="0" fontId="34" fillId="0" borderId="0" xfId="0" applyFont="1" applyFill="1" applyProtection="1"/>
    <xf numFmtId="0" fontId="34" fillId="0" borderId="0" xfId="0" applyFont="1" applyFill="1" applyAlignment="1" applyProtection="1">
      <alignment horizontal="right"/>
    </xf>
    <xf numFmtId="0" fontId="29" fillId="0" borderId="5" xfId="0" applyFont="1" applyFill="1" applyBorder="1" applyAlignment="1" applyProtection="1">
      <alignment horizontal="center"/>
    </xf>
    <xf numFmtId="0" fontId="33" fillId="0" borderId="1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 vertical="top"/>
    </xf>
    <xf numFmtId="0" fontId="29" fillId="0" borderId="1" xfId="0" applyFont="1" applyFill="1" applyBorder="1" applyAlignment="1" applyProtection="1">
      <alignment horizontal="center" vertical="top"/>
    </xf>
    <xf numFmtId="0" fontId="33" fillId="0" borderId="1" xfId="0" applyFont="1" applyFill="1" applyBorder="1" applyAlignment="1" applyProtection="1">
      <alignment vertical="center"/>
    </xf>
    <xf numFmtId="0" fontId="33" fillId="0" borderId="1" xfId="0" applyFont="1" applyFill="1" applyBorder="1" applyAlignment="1" applyProtection="1">
      <alignment horizontal="center" vertical="center"/>
    </xf>
    <xf numFmtId="2" fontId="33" fillId="0" borderId="1" xfId="0" applyNumberFormat="1" applyFont="1" applyFill="1" applyBorder="1" applyAlignment="1" applyProtection="1">
      <alignment horizontal="right" vertical="center"/>
    </xf>
    <xf numFmtId="0" fontId="33" fillId="0" borderId="1" xfId="0" applyFont="1" applyFill="1" applyBorder="1" applyAlignment="1" applyProtection="1">
      <alignment vertical="center" wrapText="1"/>
    </xf>
    <xf numFmtId="0" fontId="29" fillId="0" borderId="1" xfId="0" applyFont="1" applyFill="1" applyBorder="1" applyAlignment="1" applyProtection="1">
      <alignment vertical="center" wrapText="1"/>
    </xf>
    <xf numFmtId="2" fontId="29" fillId="0" borderId="1" xfId="0" applyNumberFormat="1" applyFont="1" applyFill="1" applyBorder="1" applyAlignment="1" applyProtection="1">
      <alignment horizontal="right" vertical="center"/>
    </xf>
    <xf numFmtId="2" fontId="33" fillId="6" borderId="1" xfId="0" applyNumberFormat="1" applyFont="1" applyFill="1" applyBorder="1" applyAlignment="1" applyProtection="1">
      <alignment horizontal="right" vertical="center"/>
    </xf>
    <xf numFmtId="0" fontId="29" fillId="0" borderId="1" xfId="0" applyFont="1" applyFill="1" applyBorder="1" applyAlignment="1" applyProtection="1">
      <alignment vertical="top" wrapText="1"/>
    </xf>
    <xf numFmtId="0" fontId="29" fillId="6" borderId="1" xfId="0" applyFont="1" applyFill="1" applyBorder="1" applyAlignment="1" applyProtection="1">
      <alignment vertical="center" wrapText="1"/>
    </xf>
    <xf numFmtId="1" fontId="33" fillId="0" borderId="1" xfId="0" applyNumberFormat="1" applyFont="1" applyFill="1" applyBorder="1" applyAlignment="1" applyProtection="1">
      <alignment horizontal="center" vertical="top"/>
    </xf>
    <xf numFmtId="1" fontId="29" fillId="0" borderId="1" xfId="0" applyNumberFormat="1" applyFont="1" applyFill="1" applyBorder="1" applyAlignment="1" applyProtection="1">
      <alignment horizontal="center" vertical="top" wrapText="1"/>
    </xf>
    <xf numFmtId="1" fontId="33" fillId="0" borderId="1" xfId="0" applyNumberFormat="1" applyFont="1" applyFill="1" applyBorder="1" applyAlignment="1" applyProtection="1">
      <alignment horizontal="center" vertical="top" wrapText="1"/>
    </xf>
    <xf numFmtId="0" fontId="33" fillId="0" borderId="1" xfId="0" applyFont="1" applyFill="1" applyBorder="1" applyAlignment="1" applyProtection="1">
      <alignment vertical="top" wrapText="1"/>
    </xf>
    <xf numFmtId="0" fontId="29" fillId="0" borderId="0" xfId="0" applyFont="1" applyFill="1" applyAlignment="1" applyProtection="1">
      <alignment horizontal="center" vertical="top"/>
    </xf>
    <xf numFmtId="0" fontId="33" fillId="0" borderId="0" xfId="0" applyFont="1" applyFill="1" applyAlignment="1" applyProtection="1">
      <alignment horizontal="center" vertical="top" wrapText="1"/>
    </xf>
    <xf numFmtId="164" fontId="29" fillId="0" borderId="4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Alignment="1" applyProtection="1">
      <alignment horizontal="center" vertical="center" wrapText="1"/>
    </xf>
    <xf numFmtId="0" fontId="29" fillId="0" borderId="0" xfId="0" applyFont="1" applyFill="1" applyAlignment="1" applyProtection="1">
      <alignment vertical="top"/>
    </xf>
    <xf numFmtId="0" fontId="29" fillId="0" borderId="0" xfId="0" applyFont="1" applyFill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left" vertical="center"/>
    </xf>
    <xf numFmtId="0" fontId="29" fillId="0" borderId="22" xfId="0" applyFont="1" applyFill="1" applyBorder="1" applyAlignment="1" applyProtection="1">
      <alignment horizontal="left"/>
    </xf>
    <xf numFmtId="0" fontId="34" fillId="0" borderId="0" xfId="0" applyFont="1" applyFill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5" fillId="0" borderId="23" xfId="0" applyFont="1" applyFill="1" applyBorder="1" applyAlignment="1" applyProtection="1">
      <alignment horizontal="center" vertical="top"/>
    </xf>
    <xf numFmtId="0" fontId="35" fillId="0" borderId="23" xfId="0" applyFont="1" applyFill="1" applyBorder="1" applyAlignment="1" applyProtection="1">
      <alignment horizontal="right" vertical="center"/>
    </xf>
    <xf numFmtId="0" fontId="36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vertical="top"/>
    </xf>
    <xf numFmtId="0" fontId="36" fillId="0" borderId="0" xfId="0" applyFont="1" applyFill="1" applyProtection="1"/>
    <xf numFmtId="0" fontId="35" fillId="0" borderId="23" xfId="0" applyFont="1" applyFill="1" applyBorder="1" applyAlignment="1" applyProtection="1">
      <alignment horizontal="right" vertical="top"/>
    </xf>
    <xf numFmtId="0" fontId="33" fillId="0" borderId="0" xfId="0" applyFont="1" applyFill="1" applyProtection="1"/>
    <xf numFmtId="0" fontId="31" fillId="0" borderId="0" xfId="0" applyFont="1" applyFill="1" applyAlignment="1" applyProtection="1">
      <alignment horizontal="center" vertical="center" wrapText="1"/>
    </xf>
    <xf numFmtId="14" fontId="37" fillId="0" borderId="0" xfId="0" applyNumberFormat="1" applyFont="1" applyFill="1" applyAlignment="1" applyProtection="1">
      <alignment vertical="center" wrapText="1"/>
    </xf>
    <xf numFmtId="0" fontId="31" fillId="0" borderId="0" xfId="0" applyFont="1" applyFill="1" applyAlignment="1" applyProtection="1">
      <alignment vertical="center" wrapText="1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right" vertical="center"/>
    </xf>
    <xf numFmtId="49" fontId="31" fillId="0" borderId="24" xfId="0" applyNumberFormat="1" applyFont="1" applyFill="1" applyBorder="1" applyAlignment="1" applyProtection="1">
      <alignment horizontal="center" vertical="center"/>
    </xf>
    <xf numFmtId="2" fontId="31" fillId="0" borderId="24" xfId="0" applyNumberFormat="1" applyFont="1" applyFill="1" applyBorder="1" applyAlignment="1" applyProtection="1">
      <alignment horizontal="right" vertical="center"/>
    </xf>
    <xf numFmtId="0" fontId="39" fillId="0" borderId="24" xfId="0" applyFont="1" applyFill="1" applyBorder="1" applyAlignment="1" applyProtection="1">
      <alignment horizontal="right" vertical="center"/>
    </xf>
    <xf numFmtId="49" fontId="37" fillId="0" borderId="24" xfId="0" applyNumberFormat="1" applyFont="1" applyFill="1" applyBorder="1" applyAlignment="1" applyProtection="1">
      <alignment horizontal="center" vertical="center"/>
    </xf>
    <xf numFmtId="2" fontId="37" fillId="0" borderId="24" xfId="0" applyNumberFormat="1" applyFont="1" applyFill="1" applyBorder="1" applyAlignment="1" applyProtection="1">
      <alignment horizontal="right" vertical="center"/>
    </xf>
    <xf numFmtId="0" fontId="37" fillId="7" borderId="24" xfId="0" applyFont="1" applyFill="1" applyBorder="1" applyAlignment="1" applyProtection="1">
      <alignment horizontal="center" vertical="center" wrapText="1"/>
    </xf>
    <xf numFmtId="0" fontId="37" fillId="7" borderId="24" xfId="0" applyFont="1" applyFill="1" applyBorder="1" applyAlignment="1" applyProtection="1">
      <alignment horizontal="center" vertical="center"/>
    </xf>
    <xf numFmtId="0" fontId="40" fillId="0" borderId="0" xfId="0" applyFont="1"/>
    <xf numFmtId="0" fontId="41" fillId="0" borderId="0" xfId="0" applyFont="1"/>
    <xf numFmtId="0" fontId="42" fillId="0" borderId="0" xfId="0" applyFont="1" applyAlignment="1">
      <alignment horizontal="left"/>
    </xf>
    <xf numFmtId="0" fontId="40" fillId="0" borderId="0" xfId="0" applyFont="1" applyFill="1" applyAlignment="1">
      <alignment horizontal="left" wrapText="1"/>
    </xf>
    <xf numFmtId="0" fontId="43" fillId="0" borderId="0" xfId="0" applyFont="1"/>
    <xf numFmtId="0" fontId="42" fillId="0" borderId="0" xfId="0" applyFont="1" applyAlignment="1"/>
    <xf numFmtId="0" fontId="43" fillId="0" borderId="0" xfId="0" applyFont="1" applyBorder="1"/>
    <xf numFmtId="0" fontId="42" fillId="0" borderId="0" xfId="0" applyFont="1" applyFill="1"/>
    <xf numFmtId="0" fontId="44" fillId="0" borderId="0" xfId="0" applyFont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5" fillId="0" borderId="0" xfId="0" applyFont="1"/>
    <xf numFmtId="0" fontId="40" fillId="0" borderId="0" xfId="0" applyFont="1" applyBorder="1"/>
    <xf numFmtId="0" fontId="46" fillId="0" borderId="0" xfId="0" applyFont="1"/>
    <xf numFmtId="0" fontId="40" fillId="0" borderId="0" xfId="0" applyFont="1" applyBorder="1" applyAlignment="1">
      <alignment horizontal="right"/>
    </xf>
    <xf numFmtId="0" fontId="27" fillId="0" borderId="31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32" xfId="0" applyFont="1" applyBorder="1" applyAlignment="1">
      <alignment wrapText="1"/>
    </xf>
    <xf numFmtId="0" fontId="47" fillId="0" borderId="19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19" xfId="0" quotePrefix="1" applyNumberFormat="1" applyFont="1" applyBorder="1" applyAlignment="1">
      <alignment horizontal="center"/>
    </xf>
    <xf numFmtId="2" fontId="48" fillId="0" borderId="19" xfId="0" applyNumberFormat="1" applyFont="1" applyBorder="1" applyAlignment="1">
      <alignment horizontal="center"/>
    </xf>
    <xf numFmtId="0" fontId="48" fillId="0" borderId="19" xfId="0" applyFont="1" applyBorder="1"/>
    <xf numFmtId="2" fontId="48" fillId="0" borderId="19" xfId="0" applyNumberFormat="1" applyFont="1" applyBorder="1"/>
    <xf numFmtId="0" fontId="48" fillId="0" borderId="19" xfId="0" applyNumberFormat="1" applyFont="1" applyBorder="1" applyAlignment="1">
      <alignment horizontal="center"/>
    </xf>
    <xf numFmtId="0" fontId="40" fillId="0" borderId="19" xfId="0" applyFont="1" applyBorder="1"/>
    <xf numFmtId="0" fontId="42" fillId="0" borderId="19" xfId="0" applyFont="1" applyBorder="1" applyAlignment="1">
      <alignment horizontal="right" vertical="center" wrapText="1"/>
    </xf>
    <xf numFmtId="0" fontId="42" fillId="0" borderId="30" xfId="0" quotePrefix="1" applyNumberFormat="1" applyFont="1" applyBorder="1" applyAlignment="1">
      <alignment horizontal="center"/>
    </xf>
    <xf numFmtId="2" fontId="49" fillId="0" borderId="19" xfId="0" applyNumberFormat="1" applyFont="1" applyBorder="1"/>
    <xf numFmtId="0" fontId="41" fillId="0" borderId="0" xfId="0" applyFont="1" applyBorder="1"/>
    <xf numFmtId="0" fontId="44" fillId="0" borderId="0" xfId="2" applyFont="1" applyFill="1" applyAlignment="1"/>
    <xf numFmtId="0" fontId="40" fillId="0" borderId="16" xfId="0" applyFont="1" applyBorder="1"/>
    <xf numFmtId="0" fontId="40" fillId="0" borderId="0" xfId="2" applyFont="1" applyFill="1" applyAlignment="1">
      <alignment vertical="top" wrapText="1"/>
    </xf>
    <xf numFmtId="0" fontId="40" fillId="0" borderId="0" xfId="0" applyFont="1" applyAlignment="1">
      <alignment horizontal="center" vertical="top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/>
    <xf numFmtId="0" fontId="40" fillId="0" borderId="0" xfId="2" applyFont="1" applyFill="1" applyAlignment="1">
      <alignment horizontal="center" vertical="top" wrapText="1"/>
    </xf>
    <xf numFmtId="0" fontId="51" fillId="0" borderId="0" xfId="0" applyFont="1"/>
    <xf numFmtId="0" fontId="0" fillId="0" borderId="0" xfId="0" applyAlignment="1"/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right"/>
    </xf>
    <xf numFmtId="0" fontId="0" fillId="0" borderId="33" xfId="0" applyBorder="1"/>
    <xf numFmtId="0" fontId="0" fillId="0" borderId="17" xfId="0" applyBorder="1"/>
    <xf numFmtId="0" fontId="0" fillId="0" borderId="34" xfId="0" applyBorder="1"/>
    <xf numFmtId="0" fontId="22" fillId="0" borderId="33" xfId="0" applyFont="1" applyBorder="1"/>
    <xf numFmtId="0" fontId="22" fillId="0" borderId="18" xfId="0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22" fillId="0" borderId="20" xfId="0" applyFont="1" applyBorder="1" applyAlignment="1">
      <alignment horizontal="center"/>
    </xf>
    <xf numFmtId="0" fontId="22" fillId="0" borderId="35" xfId="0" applyFont="1" applyBorder="1"/>
    <xf numFmtId="0" fontId="0" fillId="0" borderId="31" xfId="0" applyBorder="1"/>
    <xf numFmtId="0" fontId="0" fillId="0" borderId="32" xfId="0" applyBorder="1"/>
    <xf numFmtId="0" fontId="0" fillId="0" borderId="0" xfId="0" applyBorder="1" applyAlignment="1">
      <alignment horizontal="center"/>
    </xf>
    <xf numFmtId="0" fontId="28" fillId="0" borderId="0" xfId="0" applyFont="1" applyAlignment="1"/>
    <xf numFmtId="0" fontId="28" fillId="0" borderId="18" xfId="0" applyFont="1" applyBorder="1" applyAlignment="1">
      <alignment horizontal="center"/>
    </xf>
    <xf numFmtId="0" fontId="48" fillId="0" borderId="0" xfId="0" applyFont="1" applyProtection="1">
      <protection locked="0"/>
    </xf>
    <xf numFmtId="0" fontId="55" fillId="0" borderId="0" xfId="3" applyFont="1" applyProtection="1">
      <protection locked="0"/>
    </xf>
    <xf numFmtId="0" fontId="48" fillId="0" borderId="0" xfId="0" applyFont="1" applyAlignment="1" applyProtection="1">
      <alignment wrapText="1"/>
      <protection locked="0"/>
    </xf>
    <xf numFmtId="0" fontId="49" fillId="0" borderId="0" xfId="0" applyFont="1" applyProtection="1">
      <protection locked="0"/>
    </xf>
    <xf numFmtId="0" fontId="48" fillId="0" borderId="0" xfId="0" applyFont="1" applyAlignment="1" applyProtection="1">
      <alignment horizontal="center"/>
      <protection locked="0"/>
    </xf>
    <xf numFmtId="0" fontId="56" fillId="0" borderId="0" xfId="3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58" fillId="0" borderId="28" xfId="0" applyFont="1" applyBorder="1" applyProtection="1">
      <protection locked="0"/>
    </xf>
    <xf numFmtId="0" fontId="58" fillId="0" borderId="19" xfId="0" applyFont="1" applyBorder="1" applyProtection="1">
      <protection locked="0"/>
    </xf>
    <xf numFmtId="0" fontId="47" fillId="0" borderId="0" xfId="0" applyFont="1" applyProtection="1">
      <protection locked="0"/>
    </xf>
    <xf numFmtId="1" fontId="60" fillId="0" borderId="0" xfId="0" applyNumberFormat="1" applyFont="1" applyProtection="1">
      <protection locked="0"/>
    </xf>
    <xf numFmtId="0" fontId="49" fillId="0" borderId="19" xfId="6" applyFont="1" applyBorder="1" applyAlignment="1" applyProtection="1">
      <alignment horizontal="center" vertical="center" wrapText="1"/>
      <protection locked="0"/>
    </xf>
    <xf numFmtId="0" fontId="61" fillId="0" borderId="19" xfId="4" applyFont="1" applyBorder="1" applyAlignment="1" applyProtection="1">
      <alignment horizontal="center" vertical="top" wrapText="1"/>
      <protection locked="0"/>
    </xf>
    <xf numFmtId="0" fontId="61" fillId="0" borderId="28" xfId="6" applyFont="1" applyBorder="1" applyAlignment="1" applyProtection="1">
      <alignment horizontal="center" vertical="top" wrapText="1"/>
      <protection locked="0"/>
    </xf>
    <xf numFmtId="0" fontId="61" fillId="0" borderId="19" xfId="0" applyFont="1" applyBorder="1" applyAlignment="1" applyProtection="1">
      <alignment vertical="top"/>
      <protection locked="0"/>
    </xf>
    <xf numFmtId="0" fontId="47" fillId="0" borderId="35" xfId="0" applyFont="1" applyBorder="1" applyProtection="1">
      <protection locked="0"/>
    </xf>
    <xf numFmtId="164" fontId="59" fillId="0" borderId="0" xfId="5" applyNumberFormat="1" applyFont="1" applyAlignment="1" applyProtection="1">
      <alignment horizontal="center"/>
      <protection locked="0"/>
    </xf>
    <xf numFmtId="0" fontId="48" fillId="0" borderId="19" xfId="4" applyFont="1" applyBorder="1" applyAlignment="1" applyProtection="1">
      <alignment vertical="center" wrapText="1"/>
      <protection locked="0"/>
    </xf>
    <xf numFmtId="0" fontId="48" fillId="0" borderId="19" xfId="4" applyFont="1" applyBorder="1" applyProtection="1">
      <protection locked="0"/>
    </xf>
    <xf numFmtId="0" fontId="48" fillId="0" borderId="28" xfId="4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left"/>
      <protection locked="0"/>
    </xf>
    <xf numFmtId="0" fontId="48" fillId="0" borderId="19" xfId="4" applyFont="1" applyBorder="1" applyAlignment="1" applyProtection="1">
      <alignment horizontal="right"/>
      <protection locked="0"/>
    </xf>
    <xf numFmtId="0" fontId="48" fillId="0" borderId="28" xfId="4" applyFont="1" applyBorder="1" applyAlignment="1" applyProtection="1">
      <alignment horizontal="right"/>
      <protection locked="0"/>
    </xf>
    <xf numFmtId="0" fontId="40" fillId="0" borderId="19" xfId="0" applyFont="1" applyBorder="1" applyAlignment="1" applyProtection="1">
      <alignment horizontal="right"/>
      <protection locked="0"/>
    </xf>
    <xf numFmtId="0" fontId="40" fillId="0" borderId="0" xfId="0" applyFont="1" applyAlignment="1" applyProtection="1">
      <alignment horizontal="right"/>
      <protection locked="0"/>
    </xf>
    <xf numFmtId="164" fontId="62" fillId="0" borderId="0" xfId="5" applyNumberFormat="1" applyFont="1" applyProtection="1">
      <protection locked="0"/>
    </xf>
    <xf numFmtId="164" fontId="62" fillId="0" borderId="0" xfId="5" applyNumberFormat="1" applyFont="1" applyAlignment="1" applyProtection="1">
      <alignment horizontal="left"/>
      <protection locked="0"/>
    </xf>
    <xf numFmtId="164" fontId="62" fillId="0" borderId="0" xfId="5" applyNumberFormat="1" applyFont="1" applyAlignment="1" applyProtection="1">
      <alignment horizontal="center"/>
      <protection locked="0"/>
    </xf>
    <xf numFmtId="0" fontId="40" fillId="0" borderId="19" xfId="0" applyFont="1" applyBorder="1" applyProtection="1">
      <protection locked="0"/>
    </xf>
    <xf numFmtId="1" fontId="60" fillId="0" borderId="19" xfId="0" applyNumberFormat="1" applyFont="1" applyBorder="1" applyProtection="1">
      <protection locked="0"/>
    </xf>
    <xf numFmtId="0" fontId="48" fillId="0" borderId="0" xfId="4" applyFont="1" applyAlignment="1" applyProtection="1">
      <alignment vertical="center" wrapText="1"/>
      <protection locked="0"/>
    </xf>
    <xf numFmtId="0" fontId="47" fillId="0" borderId="0" xfId="4" applyFont="1" applyAlignment="1" applyProtection="1">
      <alignment horizontal="center" vertical="center"/>
      <protection locked="0"/>
    </xf>
    <xf numFmtId="0" fontId="48" fillId="0" borderId="0" xfId="4" applyFont="1" applyProtection="1">
      <protection locked="0"/>
    </xf>
    <xf numFmtId="164" fontId="55" fillId="0" borderId="0" xfId="5" applyNumberFormat="1" applyFont="1" applyProtection="1">
      <protection locked="0"/>
    </xf>
    <xf numFmtId="0" fontId="47" fillId="0" borderId="45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47" fillId="0" borderId="28" xfId="0" applyFont="1" applyBorder="1" applyAlignment="1" applyProtection="1">
      <alignment horizontal="center" vertical="center" wrapText="1"/>
      <protection locked="0"/>
    </xf>
    <xf numFmtId="0" fontId="47" fillId="0" borderId="46" xfId="0" applyFont="1" applyBorder="1" applyAlignment="1" applyProtection="1">
      <alignment horizontal="center" vertical="center" wrapText="1"/>
      <protection locked="0"/>
    </xf>
    <xf numFmtId="0" fontId="47" fillId="0" borderId="44" xfId="0" applyFont="1" applyBorder="1" applyAlignment="1">
      <alignment horizontal="center" wrapText="1"/>
    </xf>
    <xf numFmtId="0" fontId="47" fillId="0" borderId="45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46" xfId="0" applyFont="1" applyBorder="1" applyAlignment="1">
      <alignment horizontal="center" wrapText="1"/>
    </xf>
    <xf numFmtId="0" fontId="47" fillId="0" borderId="50" xfId="0" applyFont="1" applyBorder="1" applyAlignment="1">
      <alignment horizontal="center" wrapText="1"/>
    </xf>
    <xf numFmtId="0" fontId="47" fillId="0" borderId="47" xfId="0" applyFont="1" applyBorder="1" applyAlignment="1">
      <alignment horizontal="center" wrapText="1"/>
    </xf>
    <xf numFmtId="0" fontId="47" fillId="0" borderId="44" xfId="0" applyFont="1" applyBorder="1" applyAlignment="1">
      <alignment wrapText="1"/>
    </xf>
    <xf numFmtId="0" fontId="50" fillId="0" borderId="50" xfId="0" applyFont="1" applyBorder="1" applyAlignment="1">
      <alignment horizontal="right" wrapText="1"/>
    </xf>
    <xf numFmtId="0" fontId="50" fillId="0" borderId="19" xfId="0" applyFont="1" applyBorder="1" applyAlignment="1">
      <alignment horizontal="right" wrapText="1"/>
    </xf>
    <xf numFmtId="0" fontId="50" fillId="0" borderId="28" xfId="0" applyFont="1" applyBorder="1" applyAlignment="1">
      <alignment horizontal="right" wrapText="1"/>
    </xf>
    <xf numFmtId="0" fontId="50" fillId="0" borderId="46" xfId="0" applyFont="1" applyBorder="1" applyAlignment="1">
      <alignment horizontal="right" wrapText="1"/>
    </xf>
    <xf numFmtId="0" fontId="50" fillId="0" borderId="45" xfId="0" applyFont="1" applyBorder="1" applyAlignment="1">
      <alignment horizontal="right" wrapText="1"/>
    </xf>
    <xf numFmtId="4" fontId="50" fillId="8" borderId="47" xfId="0" applyNumberFormat="1" applyFont="1" applyFill="1" applyBorder="1" applyAlignment="1">
      <alignment horizontal="right" wrapText="1"/>
    </xf>
    <xf numFmtId="0" fontId="64" fillId="0" borderId="44" xfId="0" applyFont="1" applyBorder="1" applyAlignment="1">
      <alignment horizontal="left" wrapText="1"/>
    </xf>
    <xf numFmtId="0" fontId="50" fillId="0" borderId="44" xfId="0" applyFont="1" applyBorder="1" applyAlignment="1">
      <alignment horizontal="left" wrapText="1"/>
    </xf>
    <xf numFmtId="2" fontId="50" fillId="0" borderId="45" xfId="0" applyNumberFormat="1" applyFont="1" applyBorder="1" applyAlignment="1">
      <alignment horizontal="right" wrapText="1"/>
    </xf>
    <xf numFmtId="2" fontId="50" fillId="0" borderId="19" xfId="0" applyNumberFormat="1" applyFont="1" applyBorder="1" applyAlignment="1">
      <alignment horizontal="right" wrapText="1"/>
    </xf>
    <xf numFmtId="0" fontId="50" fillId="0" borderId="44" xfId="0" applyFont="1" applyBorder="1" applyAlignment="1" applyProtection="1">
      <alignment horizontal="left" wrapText="1"/>
      <protection locked="0"/>
    </xf>
    <xf numFmtId="0" fontId="50" fillId="0" borderId="45" xfId="0" applyFont="1" applyBorder="1" applyAlignment="1" applyProtection="1">
      <alignment horizontal="right" wrapText="1"/>
      <protection locked="0"/>
    </xf>
    <xf numFmtId="0" fontId="50" fillId="0" borderId="19" xfId="0" applyFont="1" applyBorder="1" applyAlignment="1" applyProtection="1">
      <alignment horizontal="right" wrapText="1"/>
      <protection locked="0"/>
    </xf>
    <xf numFmtId="0" fontId="60" fillId="0" borderId="19" xfId="0" applyFont="1" applyBorder="1" applyAlignment="1" applyProtection="1">
      <alignment horizontal="right" wrapText="1"/>
      <protection locked="0"/>
    </xf>
    <xf numFmtId="0" fontId="50" fillId="0" borderId="28" xfId="0" applyFont="1" applyBorder="1" applyAlignment="1" applyProtection="1">
      <alignment horizontal="right" wrapText="1"/>
      <protection locked="0"/>
    </xf>
    <xf numFmtId="0" fontId="50" fillId="0" borderId="46" xfId="0" applyFont="1" applyBorder="1" applyAlignment="1" applyProtection="1">
      <alignment horizontal="right" wrapText="1"/>
      <protection locked="0"/>
    </xf>
    <xf numFmtId="0" fontId="65" fillId="0" borderId="44" xfId="0" applyFont="1" applyBorder="1" applyAlignment="1" applyProtection="1">
      <alignment horizontal="left" wrapText="1"/>
      <protection locked="0"/>
    </xf>
    <xf numFmtId="0" fontId="66" fillId="0" borderId="44" xfId="0" applyFont="1" applyBorder="1" applyAlignment="1" applyProtection="1">
      <alignment horizontal="left" wrapText="1"/>
      <protection locked="0"/>
    </xf>
    <xf numFmtId="0" fontId="60" fillId="0" borderId="44" xfId="0" applyFont="1" applyBorder="1" applyAlignment="1" applyProtection="1">
      <alignment horizontal="left" wrapText="1"/>
      <protection locked="0"/>
    </xf>
    <xf numFmtId="0" fontId="67" fillId="0" borderId="51" xfId="0" applyFont="1" applyBorder="1" applyAlignment="1">
      <alignment horizontal="left" wrapText="1"/>
    </xf>
    <xf numFmtId="0" fontId="50" fillId="0" borderId="52" xfId="0" applyFont="1" applyBorder="1" applyAlignment="1" applyProtection="1">
      <alignment horizontal="right" wrapText="1"/>
      <protection locked="0"/>
    </xf>
    <xf numFmtId="0" fontId="50" fillId="0" borderId="18" xfId="0" applyFont="1" applyBorder="1" applyAlignment="1" applyProtection="1">
      <alignment horizontal="right" wrapText="1"/>
      <protection locked="0"/>
    </xf>
    <xf numFmtId="0" fontId="60" fillId="0" borderId="18" xfId="0" applyFont="1" applyBorder="1" applyAlignment="1" applyProtection="1">
      <alignment horizontal="right" wrapText="1"/>
      <protection locked="0"/>
    </xf>
    <xf numFmtId="0" fontId="50" fillId="0" borderId="33" xfId="0" applyFont="1" applyBorder="1" applyAlignment="1" applyProtection="1">
      <alignment horizontal="right" wrapText="1"/>
      <protection locked="0"/>
    </xf>
    <xf numFmtId="0" fontId="50" fillId="0" borderId="53" xfId="0" applyFont="1" applyBorder="1" applyAlignment="1" applyProtection="1">
      <alignment horizontal="right" wrapText="1"/>
      <protection locked="0"/>
    </xf>
    <xf numFmtId="4" fontId="50" fillId="8" borderId="48" xfId="0" applyNumberFormat="1" applyFont="1" applyFill="1" applyBorder="1" applyAlignment="1">
      <alignment horizontal="right" wrapText="1"/>
    </xf>
    <xf numFmtId="0" fontId="50" fillId="0" borderId="52" xfId="0" applyFont="1" applyBorder="1" applyAlignment="1">
      <alignment horizontal="right" wrapText="1"/>
    </xf>
    <xf numFmtId="0" fontId="68" fillId="8" borderId="37" xfId="0" applyFont="1" applyFill="1" applyBorder="1" applyAlignment="1">
      <alignment horizontal="left" wrapText="1"/>
    </xf>
    <xf numFmtId="0" fontId="68" fillId="8" borderId="54" xfId="0" applyFont="1" applyFill="1" applyBorder="1" applyAlignment="1">
      <alignment horizontal="right" wrapText="1"/>
    </xf>
    <xf numFmtId="0" fontId="68" fillId="8" borderId="55" xfId="0" applyFont="1" applyFill="1" applyBorder="1" applyAlignment="1">
      <alignment horizontal="right" wrapText="1"/>
    </xf>
    <xf numFmtId="0" fontId="68" fillId="8" borderId="56" xfId="0" applyFont="1" applyFill="1" applyBorder="1" applyAlignment="1">
      <alignment horizontal="right" wrapText="1"/>
    </xf>
    <xf numFmtId="4" fontId="50" fillId="8" borderId="56" xfId="0" applyNumberFormat="1" applyFont="1" applyFill="1" applyBorder="1" applyAlignment="1">
      <alignment horizontal="right" wrapText="1"/>
    </xf>
    <xf numFmtId="0" fontId="69" fillId="8" borderId="57" xfId="0" applyFont="1" applyFill="1" applyBorder="1" applyAlignment="1">
      <alignment horizontal="left" wrapText="1"/>
    </xf>
    <xf numFmtId="0" fontId="68" fillId="8" borderId="58" xfId="0" applyFont="1" applyFill="1" applyBorder="1" applyAlignment="1">
      <alignment horizontal="right" wrapText="1"/>
    </xf>
    <xf numFmtId="0" fontId="68" fillId="8" borderId="59" xfId="0" applyFont="1" applyFill="1" applyBorder="1" applyAlignment="1">
      <alignment horizontal="right" wrapText="1"/>
    </xf>
    <xf numFmtId="0" fontId="68" fillId="8" borderId="60" xfId="0" applyFont="1" applyFill="1" applyBorder="1" applyAlignment="1">
      <alignment horizontal="right" wrapText="1"/>
    </xf>
    <xf numFmtId="4" fontId="50" fillId="8" borderId="60" xfId="0" applyNumberFormat="1" applyFont="1" applyFill="1" applyBorder="1" applyAlignment="1">
      <alignment horizontal="right" wrapText="1"/>
    </xf>
    <xf numFmtId="0" fontId="48" fillId="8" borderId="61" xfId="0" applyFont="1" applyFill="1" applyBorder="1"/>
    <xf numFmtId="0" fontId="48" fillId="8" borderId="62" xfId="0" applyFont="1" applyFill="1" applyBorder="1"/>
    <xf numFmtId="0" fontId="48" fillId="8" borderId="21" xfId="0" applyFont="1" applyFill="1" applyBorder="1"/>
    <xf numFmtId="0" fontId="48" fillId="8" borderId="49" xfId="0" applyFont="1" applyFill="1" applyBorder="1"/>
    <xf numFmtId="4" fontId="50" fillId="8" borderId="49" xfId="0" applyNumberFormat="1" applyFont="1" applyFill="1" applyBorder="1" applyAlignment="1">
      <alignment horizontal="right" wrapText="1"/>
    </xf>
    <xf numFmtId="0" fontId="65" fillId="8" borderId="44" xfId="0" applyFont="1" applyFill="1" applyBorder="1" applyAlignment="1" applyProtection="1">
      <alignment horizontal="left" wrapText="1"/>
      <protection locked="0"/>
    </xf>
    <xf numFmtId="0" fontId="48" fillId="8" borderId="45" xfId="0" applyFont="1" applyFill="1" applyBorder="1"/>
    <xf numFmtId="0" fontId="48" fillId="8" borderId="19" xfId="0" applyFont="1" applyFill="1" applyBorder="1"/>
    <xf numFmtId="0" fontId="48" fillId="8" borderId="47" xfId="0" applyFont="1" applyFill="1" applyBorder="1"/>
    <xf numFmtId="0" fontId="48" fillId="8" borderId="44" xfId="0" applyFont="1" applyFill="1" applyBorder="1"/>
    <xf numFmtId="0" fontId="65" fillId="8" borderId="57" xfId="0" applyFont="1" applyFill="1" applyBorder="1" applyAlignment="1" applyProtection="1">
      <alignment horizontal="left" wrapText="1"/>
      <protection locked="0"/>
    </xf>
    <xf numFmtId="0" fontId="48" fillId="8" borderId="58" xfId="0" applyFont="1" applyFill="1" applyBorder="1"/>
    <xf numFmtId="0" fontId="48" fillId="8" borderId="59" xfId="0" applyFont="1" applyFill="1" applyBorder="1"/>
    <xf numFmtId="0" fontId="48" fillId="8" borderId="60" xfId="0" applyFont="1" applyFill="1" applyBorder="1"/>
    <xf numFmtId="0" fontId="48" fillId="0" borderId="0" xfId="0" applyFont="1"/>
    <xf numFmtId="0" fontId="53" fillId="0" borderId="0" xfId="0" applyFont="1" applyProtection="1">
      <protection locked="0"/>
    </xf>
    <xf numFmtId="0" fontId="40" fillId="0" borderId="0" xfId="0" applyFont="1" applyAlignment="1" applyProtection="1">
      <alignment wrapText="1"/>
      <protection locked="0"/>
    </xf>
    <xf numFmtId="0" fontId="48" fillId="0" borderId="16" xfId="0" applyFont="1" applyBorder="1" applyProtection="1">
      <protection locked="0"/>
    </xf>
    <xf numFmtId="0" fontId="53" fillId="0" borderId="0" xfId="0" applyFont="1" applyAlignment="1" applyProtection="1">
      <alignment horizontal="center"/>
      <protection locked="0"/>
    </xf>
    <xf numFmtId="0" fontId="62" fillId="0" borderId="0" xfId="7" applyFont="1" applyBorder="1"/>
    <xf numFmtId="0" fontId="72" fillId="0" borderId="0" xfId="7" applyFont="1" applyBorder="1"/>
    <xf numFmtId="0" fontId="72" fillId="0" borderId="63" xfId="7" applyFont="1" applyBorder="1" applyAlignment="1">
      <alignment vertical="center"/>
    </xf>
    <xf numFmtId="0" fontId="59" fillId="0" borderId="0" xfId="7" applyFont="1" applyBorder="1" applyAlignment="1">
      <alignment horizontal="center" vertical="top"/>
    </xf>
    <xf numFmtId="0" fontId="73" fillId="0" borderId="0" xfId="7" applyFont="1" applyBorder="1" applyAlignment="1"/>
    <xf numFmtId="0" fontId="62" fillId="0" borderId="0" xfId="0" applyFont="1" applyBorder="1" applyAlignment="1"/>
    <xf numFmtId="0" fontId="62" fillId="0" borderId="0" xfId="7" applyFont="1" applyBorder="1" applyAlignment="1"/>
    <xf numFmtId="0" fontId="74" fillId="0" borderId="0" xfId="7" applyFont="1" applyBorder="1" applyAlignment="1">
      <alignment horizontal="center" vertical="center"/>
    </xf>
    <xf numFmtId="0" fontId="72" fillId="0" borderId="19" xfId="7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 wrapText="1"/>
    </xf>
    <xf numFmtId="0" fontId="77" fillId="0" borderId="19" xfId="7" applyFont="1" applyBorder="1" applyAlignment="1">
      <alignment horizontal="center" vertical="center" wrapText="1"/>
    </xf>
    <xf numFmtId="0" fontId="77" fillId="0" borderId="19" xfId="7" applyFont="1" applyBorder="1" applyAlignment="1">
      <alignment horizontal="center" wrapText="1"/>
    </xf>
    <xf numFmtId="0" fontId="62" fillId="0" borderId="19" xfId="7" applyFont="1" applyBorder="1" applyAlignment="1"/>
    <xf numFmtId="2" fontId="75" fillId="0" borderId="19" xfId="7" applyNumberFormat="1" applyFont="1" applyBorder="1" applyAlignment="1"/>
    <xf numFmtId="0" fontId="62" fillId="0" borderId="19" xfId="7" applyFont="1" applyBorder="1" applyAlignment="1">
      <alignment wrapText="1"/>
    </xf>
    <xf numFmtId="49" fontId="50" fillId="0" borderId="19" xfId="7" applyNumberFormat="1" applyFont="1" applyBorder="1" applyAlignment="1" applyProtection="1">
      <alignment horizontal="justify" vertical="center"/>
    </xf>
    <xf numFmtId="2" fontId="75" fillId="0" borderId="19" xfId="7" applyNumberFormat="1" applyFont="1" applyBorder="1" applyAlignment="1" applyProtection="1"/>
    <xf numFmtId="2" fontId="75" fillId="0" borderId="19" xfId="7" applyNumberFormat="1" applyFont="1" applyBorder="1" applyAlignment="1" applyProtection="1">
      <alignment horizontal="right" vertical="center"/>
    </xf>
    <xf numFmtId="2" fontId="75" fillId="0" borderId="19" xfId="7" applyNumberFormat="1" applyFont="1" applyBorder="1" applyAlignment="1">
      <alignment horizontal="right" vertical="center"/>
    </xf>
    <xf numFmtId="1" fontId="78" fillId="0" borderId="19" xfId="0" applyNumberFormat="1" applyFont="1" applyBorder="1" applyAlignment="1"/>
    <xf numFmtId="2" fontId="74" fillId="0" borderId="19" xfId="0" applyNumberFormat="1" applyFont="1" applyBorder="1" applyAlignment="1"/>
    <xf numFmtId="1" fontId="79" fillId="0" borderId="0" xfId="0" applyNumberFormat="1" applyFont="1" applyBorder="1" applyAlignment="1">
      <alignment vertical="top"/>
    </xf>
    <xf numFmtId="1" fontId="62" fillId="0" borderId="0" xfId="0" applyNumberFormat="1" applyFont="1" applyBorder="1" applyAlignment="1"/>
    <xf numFmtId="1" fontId="59" fillId="0" borderId="0" xfId="0" applyNumberFormat="1" applyFont="1" applyBorder="1" applyAlignment="1"/>
    <xf numFmtId="1" fontId="55" fillId="0" borderId="0" xfId="0" applyNumberFormat="1" applyFont="1" applyBorder="1" applyAlignment="1"/>
    <xf numFmtId="0" fontId="27" fillId="0" borderId="63" xfId="0" applyFont="1" applyFill="1" applyBorder="1" applyAlignment="1"/>
    <xf numFmtId="1" fontId="59" fillId="0" borderId="63" xfId="0" applyNumberFormat="1" applyFont="1" applyBorder="1" applyAlignment="1"/>
    <xf numFmtId="0" fontId="23" fillId="0" borderId="0" xfId="0" applyFont="1" applyFill="1" applyBorder="1" applyAlignment="1">
      <alignment horizontal="center" vertical="top"/>
    </xf>
    <xf numFmtId="0" fontId="27" fillId="0" borderId="63" xfId="0" applyFont="1" applyFill="1" applyBorder="1"/>
    <xf numFmtId="1" fontId="79" fillId="0" borderId="0" xfId="0" applyNumberFormat="1" applyFont="1" applyBorder="1"/>
    <xf numFmtId="1" fontId="62" fillId="0" borderId="0" xfId="0" applyNumberFormat="1" applyFont="1" applyBorder="1"/>
    <xf numFmtId="1" fontId="59" fillId="0" borderId="0" xfId="0" applyNumberFormat="1" applyFont="1" applyBorder="1"/>
    <xf numFmtId="1" fontId="59" fillId="0" borderId="0" xfId="0" applyNumberFormat="1" applyFont="1" applyBorder="1" applyAlignment="1">
      <alignment vertical="top"/>
    </xf>
    <xf numFmtId="1" fontId="59" fillId="0" borderId="0" xfId="0" applyNumberFormat="1" applyFont="1" applyBorder="1" applyAlignment="1">
      <alignment vertical="center"/>
    </xf>
    <xf numFmtId="0" fontId="59" fillId="0" borderId="0" xfId="7" applyFont="1" applyBorder="1"/>
    <xf numFmtId="0" fontId="81" fillId="0" borderId="0" xfId="7" applyFont="1" applyBorder="1"/>
    <xf numFmtId="0" fontId="13" fillId="0" borderId="0" xfId="0" applyFont="1" applyFill="1" applyAlignment="1" applyProtection="1">
      <alignment horizontal="center" vertical="top"/>
    </xf>
    <xf numFmtId="0" fontId="3" fillId="0" borderId="4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wrapText="1"/>
    </xf>
    <xf numFmtId="0" fontId="18" fillId="0" borderId="7" xfId="0" applyFont="1" applyFill="1" applyBorder="1" applyAlignment="1" applyProtection="1">
      <alignment horizont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0" fillId="0" borderId="5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/>
    </xf>
    <xf numFmtId="0" fontId="29" fillId="0" borderId="0" xfId="0" applyFont="1" applyFill="1" applyAlignment="1" applyProtection="1">
      <alignment horizontal="center"/>
    </xf>
    <xf numFmtId="0" fontId="33" fillId="0" borderId="0" xfId="0" applyFont="1" applyFill="1" applyAlignment="1" applyProtection="1">
      <alignment horizontal="center" vertical="center"/>
    </xf>
    <xf numFmtId="0" fontId="33" fillId="0" borderId="5" xfId="0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horizontal="center"/>
    </xf>
    <xf numFmtId="0" fontId="29" fillId="0" borderId="0" xfId="0" applyFont="1" applyFill="1" applyAlignment="1" applyProtection="1">
      <alignment horizontal="center" vertical="center"/>
    </xf>
    <xf numFmtId="0" fontId="33" fillId="0" borderId="0" xfId="0" applyFont="1" applyFill="1" applyAlignment="1" applyProtection="1">
      <alignment horizontal="center" wrapText="1"/>
    </xf>
    <xf numFmtId="0" fontId="29" fillId="0" borderId="0" xfId="0" applyFont="1" applyFill="1" applyAlignment="1" applyProtection="1">
      <alignment horizontal="center" wrapText="1"/>
    </xf>
    <xf numFmtId="2" fontId="33" fillId="0" borderId="1" xfId="0" applyNumberFormat="1" applyFont="1" applyFill="1" applyBorder="1" applyAlignment="1" applyProtection="1">
      <alignment horizontal="center"/>
    </xf>
    <xf numFmtId="0" fontId="29" fillId="0" borderId="1" xfId="0" applyFont="1" applyFill="1" applyBorder="1" applyProtection="1"/>
    <xf numFmtId="0" fontId="29" fillId="0" borderId="0" xfId="0" applyFont="1" applyFill="1" applyProtection="1"/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horizontal="center" vertical="center" wrapText="1"/>
    </xf>
    <xf numFmtId="0" fontId="29" fillId="0" borderId="0" xfId="0" applyFont="1" applyFill="1" applyAlignment="1" applyProtection="1">
      <alignment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center"/>
    </xf>
    <xf numFmtId="0" fontId="29" fillId="0" borderId="1" xfId="0" applyFont="1" applyFill="1" applyBorder="1" applyAlignment="1" applyProtection="1">
      <alignment horizontal="center"/>
    </xf>
    <xf numFmtId="0" fontId="29" fillId="0" borderId="1" xfId="0" applyFont="1" applyFill="1" applyBorder="1" applyAlignment="1" applyProtection="1">
      <alignment horizontal="center" wrapText="1"/>
    </xf>
    <xf numFmtId="0" fontId="29" fillId="0" borderId="1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 wrapText="1"/>
    </xf>
    <xf numFmtId="0" fontId="23" fillId="0" borderId="0" xfId="0" applyFont="1" applyBorder="1" applyAlignment="1">
      <alignment horizontal="right"/>
    </xf>
    <xf numFmtId="0" fontId="23" fillId="0" borderId="19" xfId="0" applyFont="1" applyBorder="1"/>
    <xf numFmtId="0" fontId="0" fillId="0" borderId="16" xfId="0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 wrapText="1"/>
    </xf>
    <xf numFmtId="0" fontId="29" fillId="0" borderId="23" xfId="0" applyFont="1" applyFill="1" applyBorder="1" applyAlignment="1" applyProtection="1">
      <alignment horizontal="center"/>
    </xf>
    <xf numFmtId="0" fontId="31" fillId="0" borderId="0" xfId="0" applyFont="1" applyFill="1" applyAlignment="1" applyProtection="1">
      <alignment horizontal="center"/>
    </xf>
    <xf numFmtId="0" fontId="38" fillId="0" borderId="0" xfId="0" applyFont="1" applyFill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left" vertical="center" wrapText="1"/>
    </xf>
    <xf numFmtId="0" fontId="31" fillId="0" borderId="0" xfId="0" applyFont="1" applyFill="1" applyAlignment="1" applyProtection="1">
      <alignment horizontal="left" vertical="center" wrapText="1"/>
    </xf>
    <xf numFmtId="0" fontId="31" fillId="0" borderId="0" xfId="0" applyFont="1" applyFill="1" applyAlignment="1" applyProtection="1">
      <alignment horizontal="left"/>
    </xf>
    <xf numFmtId="0" fontId="37" fillId="7" borderId="25" xfId="0" applyFont="1" applyFill="1" applyBorder="1" applyAlignment="1" applyProtection="1">
      <alignment horizontal="center" vertical="center"/>
    </xf>
    <xf numFmtId="0" fontId="37" fillId="7" borderId="26" xfId="0" applyFont="1" applyFill="1" applyBorder="1" applyAlignment="1" applyProtection="1">
      <alignment horizontal="center" vertical="center"/>
    </xf>
    <xf numFmtId="0" fontId="37" fillId="7" borderId="27" xfId="0" applyFont="1" applyFill="1" applyBorder="1" applyAlignment="1" applyProtection="1">
      <alignment horizontal="center" vertical="center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0" xfId="0" applyFont="1" applyFill="1" applyProtection="1"/>
    <xf numFmtId="0" fontId="31" fillId="0" borderId="22" xfId="0" applyFont="1" applyFill="1" applyBorder="1" applyAlignment="1" applyProtection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center"/>
    </xf>
    <xf numFmtId="0" fontId="44" fillId="0" borderId="16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21" xfId="0" applyFont="1" applyBorder="1" applyAlignment="1">
      <alignment wrapText="1"/>
    </xf>
    <xf numFmtId="0" fontId="40" fillId="0" borderId="0" xfId="2" applyFont="1" applyFill="1" applyAlignment="1">
      <alignment horizontal="center" vertical="top" wrapText="1"/>
    </xf>
    <xf numFmtId="0" fontId="40" fillId="0" borderId="0" xfId="2" applyFont="1" applyFill="1" applyBorder="1" applyAlignment="1">
      <alignment horizontal="center" vertical="top"/>
    </xf>
    <xf numFmtId="0" fontId="40" fillId="0" borderId="16" xfId="2" applyFont="1" applyFill="1" applyBorder="1" applyAlignment="1">
      <alignment horizontal="center" wrapText="1"/>
    </xf>
    <xf numFmtId="0" fontId="40" fillId="0" borderId="16" xfId="2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16" xfId="0" applyFont="1" applyBorder="1" applyAlignment="1"/>
    <xf numFmtId="0" fontId="0" fillId="0" borderId="16" xfId="0" applyBorder="1" applyAlignment="1"/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27" fillId="0" borderId="16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22" fillId="0" borderId="3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0" fillId="0" borderId="36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28" fillId="0" borderId="33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18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8" fillId="0" borderId="28" xfId="0" applyFont="1" applyBorder="1" applyAlignment="1">
      <alignment horizontal="left" wrapText="1"/>
    </xf>
    <xf numFmtId="0" fontId="28" fillId="0" borderId="29" xfId="0" applyFont="1" applyBorder="1" applyAlignment="1">
      <alignment horizontal="left" wrapText="1"/>
    </xf>
    <xf numFmtId="0" fontId="28" fillId="0" borderId="30" xfId="0" applyFont="1" applyBorder="1" applyAlignment="1">
      <alignment horizontal="left" wrapText="1"/>
    </xf>
    <xf numFmtId="0" fontId="28" fillId="0" borderId="33" xfId="0" applyFont="1" applyBorder="1" applyAlignment="1">
      <alignment wrapText="1"/>
    </xf>
    <xf numFmtId="0" fontId="28" fillId="0" borderId="17" xfId="0" applyFont="1" applyBorder="1" applyAlignment="1"/>
    <xf numFmtId="0" fontId="28" fillId="0" borderId="34" xfId="0" applyFont="1" applyBorder="1" applyAlignment="1"/>
    <xf numFmtId="0" fontId="28" fillId="0" borderId="28" xfId="0" applyFont="1" applyFill="1" applyBorder="1" applyAlignment="1">
      <alignment horizontal="left" wrapText="1"/>
    </xf>
    <xf numFmtId="0" fontId="28" fillId="0" borderId="29" xfId="0" applyFont="1" applyFill="1" applyBorder="1" applyAlignment="1">
      <alignment horizontal="left" wrapText="1"/>
    </xf>
    <xf numFmtId="0" fontId="28" fillId="0" borderId="30" xfId="0" applyFont="1" applyFill="1" applyBorder="1" applyAlignment="1">
      <alignment horizontal="left" wrapText="1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33" xfId="0" applyFont="1" applyBorder="1" applyAlignment="1">
      <alignment horizontal="left" wrapText="1"/>
    </xf>
    <xf numFmtId="0" fontId="28" fillId="0" borderId="17" xfId="0" applyFont="1" applyBorder="1" applyAlignment="1">
      <alignment horizontal="left"/>
    </xf>
    <xf numFmtId="0" fontId="28" fillId="0" borderId="34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3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/>
    <xf numFmtId="0" fontId="40" fillId="0" borderId="16" xfId="0" applyFont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53" fillId="0" borderId="17" xfId="0" applyFont="1" applyBorder="1" applyAlignment="1" applyProtection="1">
      <alignment horizontal="center"/>
      <protection locked="0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61" fillId="0" borderId="19" xfId="0" applyFont="1" applyBorder="1" applyAlignment="1" applyProtection="1">
      <alignment horizontal="left" vertical="center" wrapText="1"/>
      <protection locked="0"/>
    </xf>
    <xf numFmtId="0" fontId="47" fillId="0" borderId="47" xfId="0" applyFont="1" applyBorder="1" applyAlignment="1" applyProtection="1">
      <alignment horizontal="center" vertical="center" wrapText="1"/>
      <protection locked="0"/>
    </xf>
    <xf numFmtId="0" fontId="47" fillId="0" borderId="45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7" fillId="0" borderId="37" xfId="0" applyFont="1" applyBorder="1" applyAlignment="1" applyProtection="1">
      <alignment horizontal="center" vertical="center" wrapText="1"/>
      <protection locked="0"/>
    </xf>
    <xf numFmtId="0" fontId="47" fillId="0" borderId="44" xfId="0" applyFont="1" applyBorder="1" applyAlignment="1" applyProtection="1">
      <alignment horizontal="center" vertical="center" wrapText="1"/>
      <protection locked="0"/>
    </xf>
    <xf numFmtId="0" fontId="40" fillId="0" borderId="38" xfId="0" applyFont="1" applyBorder="1" applyAlignment="1" applyProtection="1">
      <alignment horizontal="center" vertical="center" wrapText="1"/>
      <protection locked="0"/>
    </xf>
    <xf numFmtId="0" fontId="40" fillId="0" borderId="39" xfId="0" applyFont="1" applyBorder="1" applyAlignment="1" applyProtection="1">
      <alignment horizontal="center" vertical="center" wrapText="1"/>
      <protection locked="0"/>
    </xf>
    <xf numFmtId="0" fontId="40" fillId="0" borderId="40" xfId="0" applyFont="1" applyBorder="1" applyAlignment="1" applyProtection="1">
      <alignment horizontal="center" vertical="center" wrapText="1"/>
      <protection locked="0"/>
    </xf>
    <xf numFmtId="0" fontId="40" fillId="0" borderId="41" xfId="0" applyFont="1" applyBorder="1" applyAlignment="1" applyProtection="1">
      <alignment horizontal="center" vertical="center" wrapText="1"/>
      <protection locked="0"/>
    </xf>
    <xf numFmtId="0" fontId="40" fillId="0" borderId="42" xfId="0" applyFont="1" applyBorder="1" applyAlignment="1" applyProtection="1">
      <alignment horizontal="center" vertical="center" wrapText="1"/>
      <protection locked="0"/>
    </xf>
    <xf numFmtId="0" fontId="40" fillId="0" borderId="43" xfId="0" applyFont="1" applyBorder="1" applyAlignment="1" applyProtection="1">
      <alignment horizontal="center" vertical="center" wrapText="1"/>
      <protection locked="0"/>
    </xf>
    <xf numFmtId="0" fontId="40" fillId="0" borderId="45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center" vertical="center" wrapText="1"/>
      <protection locked="0"/>
    </xf>
    <xf numFmtId="0" fontId="40" fillId="0" borderId="46" xfId="0" applyFont="1" applyBorder="1" applyAlignment="1" applyProtection="1">
      <alignment horizontal="center" vertical="center" wrapText="1"/>
      <protection locked="0"/>
    </xf>
    <xf numFmtId="0" fontId="47" fillId="0" borderId="48" xfId="0" applyFont="1" applyBorder="1" applyAlignment="1" applyProtection="1">
      <alignment horizontal="center" vertical="center" wrapText="1"/>
      <protection locked="0"/>
    </xf>
    <xf numFmtId="0" fontId="47" fillId="0" borderId="49" xfId="0" applyFont="1" applyBorder="1" applyAlignment="1" applyProtection="1">
      <alignment horizontal="center" vertical="center" wrapText="1"/>
      <protection locked="0"/>
    </xf>
    <xf numFmtId="1" fontId="60" fillId="0" borderId="28" xfId="0" applyNumberFormat="1" applyFont="1" applyBorder="1" applyAlignment="1" applyProtection="1">
      <alignment horizontal="center"/>
      <protection locked="0"/>
    </xf>
    <xf numFmtId="1" fontId="60" fillId="0" borderId="30" xfId="0" applyNumberFormat="1" applyFont="1" applyBorder="1" applyAlignment="1" applyProtection="1">
      <alignment horizontal="center"/>
      <protection locked="0"/>
    </xf>
    <xf numFmtId="0" fontId="53" fillId="0" borderId="0" xfId="0" applyFont="1" applyAlignment="1" applyProtection="1">
      <alignment horizontal="left" vertical="top" wrapText="1"/>
      <protection locked="0"/>
    </xf>
    <xf numFmtId="0" fontId="45" fillId="0" borderId="16" xfId="0" applyFont="1" applyBorder="1" applyAlignment="1" applyProtection="1">
      <alignment horizontal="center" wrapText="1"/>
      <protection locked="0"/>
    </xf>
    <xf numFmtId="0" fontId="42" fillId="0" borderId="0" xfId="4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/>
      <protection locked="0"/>
    </xf>
    <xf numFmtId="0" fontId="57" fillId="0" borderId="0" xfId="3" applyFont="1" applyAlignment="1" applyProtection="1">
      <alignment horizontal="center" vertical="center" wrapText="1"/>
      <protection locked="0"/>
    </xf>
    <xf numFmtId="0" fontId="48" fillId="0" borderId="28" xfId="0" applyFont="1" applyBorder="1" applyAlignment="1" applyProtection="1">
      <alignment horizontal="center"/>
      <protection locked="0"/>
    </xf>
    <xf numFmtId="0" fontId="48" fillId="0" borderId="30" xfId="0" applyFont="1" applyBorder="1" applyAlignment="1" applyProtection="1">
      <alignment horizontal="center"/>
      <protection locked="0"/>
    </xf>
    <xf numFmtId="164" fontId="59" fillId="0" borderId="0" xfId="5" applyNumberFormat="1" applyFont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center"/>
      <protection locked="0"/>
    </xf>
    <xf numFmtId="0" fontId="80" fillId="0" borderId="64" xfId="0" applyFont="1" applyBorder="1" applyAlignment="1">
      <alignment horizontal="center"/>
    </xf>
    <xf numFmtId="0" fontId="74" fillId="0" borderId="0" xfId="7" applyFont="1" applyBorder="1" applyAlignment="1">
      <alignment horizontal="center" vertical="center"/>
    </xf>
    <xf numFmtId="0" fontId="75" fillId="0" borderId="0" xfId="7" applyFont="1" applyBorder="1" applyAlignment="1">
      <alignment horizontal="center"/>
    </xf>
    <xf numFmtId="1" fontId="55" fillId="0" borderId="63" xfId="0" applyNumberFormat="1" applyFont="1" applyBorder="1" applyAlignment="1">
      <alignment horizontal="center"/>
    </xf>
  </cellXfs>
  <cellStyles count="8">
    <cellStyle name="Įprastas" xfId="0" builtinId="0"/>
    <cellStyle name="Įprastas 4" xfId="1"/>
    <cellStyle name="Normal_biudz uz 2001 atskaitomybe3" xfId="7"/>
    <cellStyle name="Normal_CF_ataskaitos_prie_mokejimo_tvarkos_040115" xfId="2"/>
    <cellStyle name="Normal_kontingento formos sav" xfId="4"/>
    <cellStyle name="Normal_Sheet1" xfId="5"/>
    <cellStyle name="Normal_TRECFORMantras2001333" xfId="3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showRuler="0" topLeftCell="A364" zoomScaleNormal="100" workbookViewId="0">
      <selection activeCell="I378" sqref="I378"/>
    </sheetView>
  </sheetViews>
  <sheetFormatPr defaultRowHeight="15"/>
  <cols>
    <col min="1" max="4" width="2" style="1" customWidth="1"/>
    <col min="5" max="5" width="2.140625" style="1" customWidth="1"/>
    <col min="6" max="6" width="2.5703125" style="143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</cols>
  <sheetData>
    <row r="1" spans="1:16">
      <c r="G1" s="2"/>
      <c r="H1" s="3"/>
      <c r="I1" s="148"/>
      <c r="J1" s="145" t="s">
        <v>0</v>
      </c>
      <c r="K1" s="145"/>
      <c r="L1" s="145"/>
      <c r="M1" s="4"/>
      <c r="N1" s="145"/>
      <c r="O1" s="145"/>
      <c r="P1" s="145"/>
    </row>
    <row r="2" spans="1:16">
      <c r="H2" s="3"/>
      <c r="I2"/>
      <c r="J2" s="145" t="s">
        <v>1</v>
      </c>
      <c r="K2" s="145"/>
      <c r="L2" s="145"/>
      <c r="M2" s="4"/>
      <c r="N2" s="145"/>
      <c r="O2" s="145"/>
      <c r="P2" s="145"/>
    </row>
    <row r="3" spans="1:16">
      <c r="H3" s="5"/>
      <c r="I3" s="3"/>
      <c r="J3" s="145" t="s">
        <v>2</v>
      </c>
      <c r="K3" s="145"/>
      <c r="L3" s="145"/>
      <c r="M3" s="4"/>
      <c r="N3" s="145"/>
      <c r="O3" s="145"/>
      <c r="P3" s="145"/>
    </row>
    <row r="4" spans="1:16">
      <c r="G4" s="6" t="s">
        <v>3</v>
      </c>
      <c r="H4" s="3"/>
      <c r="I4"/>
      <c r="J4" s="145" t="s">
        <v>4</v>
      </c>
      <c r="K4" s="145"/>
      <c r="L4" s="145"/>
      <c r="M4" s="4"/>
      <c r="N4" s="7"/>
      <c r="O4" s="7"/>
      <c r="P4" s="145"/>
    </row>
    <row r="5" spans="1:16">
      <c r="H5" s="8"/>
      <c r="I5"/>
      <c r="J5" s="145" t="s">
        <v>5</v>
      </c>
      <c r="K5" s="145"/>
      <c r="L5" s="145"/>
      <c r="M5" s="4"/>
      <c r="N5" s="145"/>
      <c r="O5" s="145"/>
      <c r="P5" s="145"/>
    </row>
    <row r="6" spans="1:16" ht="16.5" customHeight="1">
      <c r="G6" s="466" t="s">
        <v>6</v>
      </c>
      <c r="H6" s="466"/>
      <c r="I6" s="466"/>
      <c r="J6" s="466"/>
      <c r="K6" s="466"/>
      <c r="L6" s="149"/>
      <c r="M6" s="4"/>
    </row>
    <row r="7" spans="1:16">
      <c r="A7" s="470" t="s">
        <v>7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"/>
    </row>
    <row r="8" spans="1:16" ht="15.75" customHeight="1">
      <c r="A8" s="141"/>
      <c r="B8" s="142"/>
      <c r="C8" s="142"/>
      <c r="D8" s="142"/>
      <c r="E8" s="142"/>
      <c r="F8" s="142"/>
      <c r="G8" s="472" t="s">
        <v>8</v>
      </c>
      <c r="H8" s="472"/>
      <c r="I8" s="472"/>
      <c r="J8" s="472"/>
      <c r="K8" s="472"/>
      <c r="L8" s="142"/>
      <c r="M8" s="4"/>
    </row>
    <row r="9" spans="1:16" ht="15.75" customHeight="1">
      <c r="A9" s="473" t="s">
        <v>9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"/>
      <c r="P9" s="1" t="s">
        <v>10</v>
      </c>
    </row>
    <row r="10" spans="1:16">
      <c r="G10" s="474" t="s">
        <v>11</v>
      </c>
      <c r="H10" s="474"/>
      <c r="I10" s="474"/>
      <c r="J10" s="474"/>
      <c r="K10" s="474"/>
      <c r="M10" s="4"/>
    </row>
    <row r="11" spans="1:16">
      <c r="G11" s="475" t="s">
        <v>484</v>
      </c>
      <c r="H11" s="475"/>
      <c r="I11" s="475"/>
      <c r="J11" s="475"/>
      <c r="K11" s="475"/>
    </row>
    <row r="12" spans="1:16" ht="7.5" customHeight="1"/>
    <row r="13" spans="1:16" ht="15.75" customHeight="1">
      <c r="B13" s="473" t="s">
        <v>12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1:16" ht="8.25" customHeight="1"/>
    <row r="15" spans="1:16">
      <c r="G15" s="474" t="s">
        <v>13</v>
      </c>
      <c r="H15" s="474"/>
      <c r="I15" s="474"/>
      <c r="J15" s="474"/>
      <c r="K15" s="474"/>
    </row>
    <row r="16" spans="1:16">
      <c r="G16" s="476" t="s">
        <v>14</v>
      </c>
      <c r="H16" s="476"/>
      <c r="I16" s="476"/>
      <c r="J16" s="476"/>
      <c r="K16" s="476"/>
    </row>
    <row r="17" spans="1:18">
      <c r="B17"/>
      <c r="C17"/>
      <c r="D17"/>
      <c r="E17" s="477" t="s">
        <v>15</v>
      </c>
      <c r="F17" s="477"/>
      <c r="G17" s="477"/>
      <c r="H17" s="477"/>
      <c r="I17" s="477"/>
      <c r="J17" s="477"/>
      <c r="K17" s="477"/>
      <c r="L17"/>
    </row>
    <row r="18" spans="1:18">
      <c r="A18" s="478" t="s">
        <v>16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9"/>
    </row>
    <row r="19" spans="1:18" ht="14.25" customHeight="1">
      <c r="F19" s="1"/>
      <c r="J19" s="10"/>
      <c r="K19" s="11"/>
      <c r="L19" s="12" t="s">
        <v>17</v>
      </c>
      <c r="M19" s="9"/>
    </row>
    <row r="20" spans="1:18">
      <c r="F20" s="1"/>
      <c r="J20" s="13" t="s">
        <v>18</v>
      </c>
      <c r="K20" s="5"/>
      <c r="L20" s="14"/>
      <c r="M20" s="9"/>
    </row>
    <row r="21" spans="1:18">
      <c r="E21" s="145"/>
      <c r="F21" s="144"/>
      <c r="I21" s="15"/>
      <c r="J21" s="15"/>
      <c r="K21" s="16" t="s">
        <v>19</v>
      </c>
      <c r="L21" s="14"/>
      <c r="M21" s="9"/>
    </row>
    <row r="22" spans="1:18">
      <c r="A22" s="467"/>
      <c r="B22" s="467"/>
      <c r="C22" s="467"/>
      <c r="D22" s="467"/>
      <c r="E22" s="467"/>
      <c r="F22" s="467"/>
      <c r="G22" s="467"/>
      <c r="H22" s="467"/>
      <c r="I22" s="467"/>
      <c r="K22" s="16" t="s">
        <v>20</v>
      </c>
      <c r="L22" s="17" t="s">
        <v>21</v>
      </c>
      <c r="M22" s="9"/>
    </row>
    <row r="23" spans="1:18">
      <c r="A23" s="467" t="s">
        <v>10</v>
      </c>
      <c r="B23" s="467"/>
      <c r="C23" s="467"/>
      <c r="D23" s="467"/>
      <c r="E23" s="467"/>
      <c r="F23" s="467"/>
      <c r="G23" s="467"/>
      <c r="H23" s="467"/>
      <c r="I23" s="467"/>
      <c r="J23" s="140" t="s">
        <v>22</v>
      </c>
      <c r="K23" s="107" t="s">
        <v>23</v>
      </c>
      <c r="L23" s="14"/>
      <c r="M23" s="9"/>
    </row>
    <row r="24" spans="1:18">
      <c r="F24" s="1"/>
      <c r="G24" s="18" t="s">
        <v>24</v>
      </c>
      <c r="H24" s="19"/>
      <c r="I24" s="20"/>
      <c r="J24" s="21"/>
      <c r="K24" s="14"/>
      <c r="L24" s="14"/>
      <c r="M24" s="9"/>
    </row>
    <row r="25" spans="1:18">
      <c r="F25" s="1"/>
      <c r="G25" s="469" t="s">
        <v>25</v>
      </c>
      <c r="H25" s="469"/>
      <c r="I25" s="104"/>
      <c r="J25" s="105"/>
      <c r="K25" s="106"/>
      <c r="L25" s="106"/>
      <c r="M25" s="9"/>
    </row>
    <row r="26" spans="1:18">
      <c r="A26" s="468"/>
      <c r="B26" s="468"/>
      <c r="C26" s="468"/>
      <c r="D26" s="468"/>
      <c r="E26" s="468"/>
      <c r="F26" s="468"/>
      <c r="G26" s="468"/>
      <c r="H26" s="468"/>
      <c r="I26" s="468"/>
      <c r="J26" s="22"/>
      <c r="K26" s="23"/>
      <c r="L26" s="24" t="s">
        <v>26</v>
      </c>
      <c r="M26" s="25"/>
    </row>
    <row r="27" spans="1:18" ht="38.25" customHeight="1">
      <c r="A27" s="449" t="s">
        <v>27</v>
      </c>
      <c r="B27" s="450"/>
      <c r="C27" s="450"/>
      <c r="D27" s="450"/>
      <c r="E27" s="450"/>
      <c r="F27" s="450"/>
      <c r="G27" s="453" t="s">
        <v>28</v>
      </c>
      <c r="H27" s="455" t="s">
        <v>29</v>
      </c>
      <c r="I27" s="457" t="s">
        <v>30</v>
      </c>
      <c r="J27" s="458"/>
      <c r="K27" s="459" t="s">
        <v>31</v>
      </c>
      <c r="L27" s="461" t="s">
        <v>32</v>
      </c>
      <c r="M27" s="25"/>
    </row>
    <row r="28" spans="1:18" ht="36" customHeight="1">
      <c r="A28" s="451"/>
      <c r="B28" s="452"/>
      <c r="C28" s="452"/>
      <c r="D28" s="452"/>
      <c r="E28" s="452"/>
      <c r="F28" s="452"/>
      <c r="G28" s="454"/>
      <c r="H28" s="456"/>
      <c r="I28" s="26" t="s">
        <v>33</v>
      </c>
      <c r="J28" s="27" t="s">
        <v>34</v>
      </c>
      <c r="K28" s="460"/>
      <c r="L28" s="462"/>
    </row>
    <row r="29" spans="1:18">
      <c r="A29" s="463" t="s">
        <v>23</v>
      </c>
      <c r="B29" s="464"/>
      <c r="C29" s="464"/>
      <c r="D29" s="464"/>
      <c r="E29" s="464"/>
      <c r="F29" s="465"/>
      <c r="G29" s="28">
        <v>2</v>
      </c>
      <c r="H29" s="29">
        <v>3</v>
      </c>
      <c r="I29" s="30" t="s">
        <v>35</v>
      </c>
      <c r="J29" s="31" t="s">
        <v>36</v>
      </c>
      <c r="K29" s="32">
        <v>6</v>
      </c>
      <c r="L29" s="32">
        <v>7</v>
      </c>
    </row>
    <row r="30" spans="1:18">
      <c r="A30" s="33">
        <v>2</v>
      </c>
      <c r="B30" s="33"/>
      <c r="C30" s="34"/>
      <c r="D30" s="35"/>
      <c r="E30" s="33"/>
      <c r="F30" s="36"/>
      <c r="G30" s="35" t="s">
        <v>37</v>
      </c>
      <c r="H30" s="77">
        <v>1</v>
      </c>
      <c r="I30" s="109">
        <f>SUM(I31+I42+I61+I82+I89+I109+I135+I154+I164)</f>
        <v>676400</v>
      </c>
      <c r="J30" s="109">
        <f>SUM(J31+J42+J61+J82+J89+J109+J135+J154+J164)</f>
        <v>676400</v>
      </c>
      <c r="K30" s="110">
        <f>SUM(K31+K42+K61+K82+K89+K109+K135+K154+K164)</f>
        <v>672318.52</v>
      </c>
      <c r="L30" s="109">
        <f>SUM(L31+L42+L61+L82+L89+L109+L135+L154+L164)</f>
        <v>672318.52</v>
      </c>
      <c r="M30" s="38"/>
      <c r="N30" s="38"/>
      <c r="O30" s="38"/>
      <c r="P30" s="38"/>
      <c r="Q30" s="38"/>
      <c r="R30" s="38"/>
    </row>
    <row r="31" spans="1:18" ht="25.5" customHeight="1">
      <c r="A31" s="33">
        <v>2</v>
      </c>
      <c r="B31" s="39">
        <v>1</v>
      </c>
      <c r="C31" s="40"/>
      <c r="D31" s="41"/>
      <c r="E31" s="42"/>
      <c r="F31" s="43"/>
      <c r="G31" s="44" t="s">
        <v>38</v>
      </c>
      <c r="H31" s="77">
        <v>2</v>
      </c>
      <c r="I31" s="109">
        <f>SUM(I32+I38)</f>
        <v>599700</v>
      </c>
      <c r="J31" s="109">
        <f>SUM(J32+J38)</f>
        <v>599700</v>
      </c>
      <c r="K31" s="111">
        <f>SUM(K32+K38)</f>
        <v>599700</v>
      </c>
      <c r="L31" s="112">
        <f>SUM(L32+L38)</f>
        <v>599700</v>
      </c>
    </row>
    <row r="32" spans="1:18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39</v>
      </c>
      <c r="H32" s="77">
        <v>3</v>
      </c>
      <c r="I32" s="109">
        <f>SUM(I33)</f>
        <v>590635</v>
      </c>
      <c r="J32" s="109">
        <f>SUM(J33)</f>
        <v>590635</v>
      </c>
      <c r="K32" s="110">
        <f>SUM(K33)</f>
        <v>590635</v>
      </c>
      <c r="L32" s="109">
        <f>SUM(L33)</f>
        <v>590635</v>
      </c>
      <c r="Q32"/>
    </row>
    <row r="33" spans="1:18" ht="15.75" customHeight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39</v>
      </c>
      <c r="H33" s="77">
        <v>4</v>
      </c>
      <c r="I33" s="109">
        <f>SUM(I34+I36)</f>
        <v>590635</v>
      </c>
      <c r="J33" s="109">
        <f t="shared" ref="J33:L34" si="0">SUM(J34)</f>
        <v>590635</v>
      </c>
      <c r="K33" s="109">
        <f t="shared" si="0"/>
        <v>590635</v>
      </c>
      <c r="L33" s="109">
        <f t="shared" si="0"/>
        <v>590635</v>
      </c>
      <c r="Q33" s="50"/>
    </row>
    <row r="34" spans="1:18" ht="15.75" customHeight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40</v>
      </c>
      <c r="H34" s="77">
        <v>5</v>
      </c>
      <c r="I34" s="110">
        <f>SUM(I35)</f>
        <v>590635</v>
      </c>
      <c r="J34" s="110">
        <f t="shared" si="0"/>
        <v>590635</v>
      </c>
      <c r="K34" s="110">
        <f t="shared" si="0"/>
        <v>590635</v>
      </c>
      <c r="L34" s="110">
        <f t="shared" si="0"/>
        <v>590635</v>
      </c>
      <c r="Q34" s="50"/>
    </row>
    <row r="35" spans="1:18" ht="15.75" customHeight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40</v>
      </c>
      <c r="H35" s="77">
        <v>6</v>
      </c>
      <c r="I35" s="113">
        <v>590635</v>
      </c>
      <c r="J35" s="114">
        <v>590635</v>
      </c>
      <c r="K35" s="114">
        <v>590635</v>
      </c>
      <c r="L35" s="114">
        <v>590635</v>
      </c>
      <c r="Q35" s="50"/>
    </row>
    <row r="36" spans="1:18" ht="15.75" hidden="1" customHeight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41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Q36" s="50"/>
    </row>
    <row r="37" spans="1:18" ht="15.75" hidden="1" customHeight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41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Q37" s="50"/>
    </row>
    <row r="38" spans="1:18" ht="15.75" customHeight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42</v>
      </c>
      <c r="H38" s="77">
        <v>9</v>
      </c>
      <c r="I38" s="110">
        <f t="shared" ref="I38:L40" si="1">I39</f>
        <v>9065</v>
      </c>
      <c r="J38" s="109">
        <f t="shared" si="1"/>
        <v>9065</v>
      </c>
      <c r="K38" s="110">
        <f t="shared" si="1"/>
        <v>9065</v>
      </c>
      <c r="L38" s="109">
        <f t="shared" si="1"/>
        <v>9065</v>
      </c>
      <c r="Q38" s="50"/>
    </row>
    <row r="39" spans="1:18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42</v>
      </c>
      <c r="H39" s="77">
        <v>10</v>
      </c>
      <c r="I39" s="110">
        <f t="shared" si="1"/>
        <v>9065</v>
      </c>
      <c r="J39" s="109">
        <f t="shared" si="1"/>
        <v>9065</v>
      </c>
      <c r="K39" s="109">
        <f t="shared" si="1"/>
        <v>9065</v>
      </c>
      <c r="L39" s="109">
        <f t="shared" si="1"/>
        <v>9065</v>
      </c>
      <c r="Q39"/>
    </row>
    <row r="40" spans="1:18" ht="15.75" customHeight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42</v>
      </c>
      <c r="H40" s="77">
        <v>11</v>
      </c>
      <c r="I40" s="109">
        <f t="shared" si="1"/>
        <v>9065</v>
      </c>
      <c r="J40" s="109">
        <f t="shared" si="1"/>
        <v>9065</v>
      </c>
      <c r="K40" s="109">
        <f t="shared" si="1"/>
        <v>9065</v>
      </c>
      <c r="L40" s="109">
        <f t="shared" si="1"/>
        <v>9065</v>
      </c>
      <c r="Q40" s="50"/>
    </row>
    <row r="41" spans="1:18" ht="15.75" customHeight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42</v>
      </c>
      <c r="H41" s="77">
        <v>12</v>
      </c>
      <c r="I41" s="115">
        <v>9065</v>
      </c>
      <c r="J41" s="114">
        <v>9065</v>
      </c>
      <c r="K41" s="114">
        <v>9065</v>
      </c>
      <c r="L41" s="114">
        <v>9065</v>
      </c>
      <c r="Q41" s="50"/>
    </row>
    <row r="42" spans="1:18">
      <c r="A42" s="51">
        <v>2</v>
      </c>
      <c r="B42" s="52">
        <v>2</v>
      </c>
      <c r="C42" s="40"/>
      <c r="D42" s="41"/>
      <c r="E42" s="42"/>
      <c r="F42" s="43"/>
      <c r="G42" s="44" t="s">
        <v>43</v>
      </c>
      <c r="H42" s="77">
        <v>13</v>
      </c>
      <c r="I42" s="116">
        <f t="shared" ref="I42:L44" si="2">I43</f>
        <v>54400</v>
      </c>
      <c r="J42" s="117">
        <f t="shared" si="2"/>
        <v>54400</v>
      </c>
      <c r="K42" s="116">
        <f t="shared" si="2"/>
        <v>51247.66</v>
      </c>
      <c r="L42" s="116">
        <f t="shared" si="2"/>
        <v>51247.66</v>
      </c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43</v>
      </c>
      <c r="H43" s="77">
        <v>14</v>
      </c>
      <c r="I43" s="109">
        <f t="shared" si="2"/>
        <v>54400</v>
      </c>
      <c r="J43" s="110">
        <f t="shared" si="2"/>
        <v>54400</v>
      </c>
      <c r="K43" s="109">
        <f t="shared" si="2"/>
        <v>51247.66</v>
      </c>
      <c r="L43" s="110">
        <f t="shared" si="2"/>
        <v>51247.66</v>
      </c>
      <c r="Q43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43</v>
      </c>
      <c r="H44" s="77">
        <v>15</v>
      </c>
      <c r="I44" s="109">
        <f t="shared" si="2"/>
        <v>54400</v>
      </c>
      <c r="J44" s="110">
        <f t="shared" si="2"/>
        <v>54400</v>
      </c>
      <c r="K44" s="112">
        <f t="shared" si="2"/>
        <v>51247.66</v>
      </c>
      <c r="L44" s="112">
        <f t="shared" si="2"/>
        <v>51247.66</v>
      </c>
      <c r="Q44" s="50"/>
      <c r="R44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43</v>
      </c>
      <c r="H45" s="77">
        <v>16</v>
      </c>
      <c r="I45" s="118">
        <f>SUM(I46:I60)</f>
        <v>54400</v>
      </c>
      <c r="J45" s="118">
        <f>SUM(J46:J60)</f>
        <v>54400</v>
      </c>
      <c r="K45" s="119">
        <f>SUM(K46:K60)</f>
        <v>51247.66</v>
      </c>
      <c r="L45" s="119">
        <f>SUM(L46:L60)</f>
        <v>51247.66</v>
      </c>
      <c r="Q45" s="50"/>
      <c r="R45"/>
    </row>
    <row r="46" spans="1:18" ht="15.75" customHeight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44</v>
      </c>
      <c r="H46" s="77">
        <v>17</v>
      </c>
      <c r="I46" s="114">
        <v>5000</v>
      </c>
      <c r="J46" s="114">
        <v>5000</v>
      </c>
      <c r="K46" s="114">
        <v>2663.98</v>
      </c>
      <c r="L46" s="114">
        <v>2663.98</v>
      </c>
      <c r="Q46" s="50"/>
      <c r="R46"/>
    </row>
    <row r="47" spans="1:18" ht="25.5" hidden="1" customHeight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45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Q47" s="50"/>
      <c r="R47"/>
    </row>
    <row r="48" spans="1:18" ht="25.5" customHeight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46</v>
      </c>
      <c r="H48" s="77">
        <v>19</v>
      </c>
      <c r="I48" s="114">
        <v>600</v>
      </c>
      <c r="J48" s="114">
        <v>600</v>
      </c>
      <c r="K48" s="114">
        <v>570.59</v>
      </c>
      <c r="L48" s="114">
        <v>570.59</v>
      </c>
      <c r="Q48" s="50"/>
      <c r="R48"/>
    </row>
    <row r="49" spans="1:18" ht="25.5" customHeight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47</v>
      </c>
      <c r="H49" s="77">
        <v>20</v>
      </c>
      <c r="I49" s="114">
        <v>4900</v>
      </c>
      <c r="J49" s="114">
        <v>4900</v>
      </c>
      <c r="K49" s="114">
        <v>4900</v>
      </c>
      <c r="L49" s="114">
        <v>4900</v>
      </c>
      <c r="Q49" s="50"/>
      <c r="R49"/>
    </row>
    <row r="50" spans="1:18" ht="25.5" customHeight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48</v>
      </c>
      <c r="H50" s="77">
        <v>21</v>
      </c>
      <c r="I50" s="114">
        <v>200</v>
      </c>
      <c r="J50" s="114">
        <v>200</v>
      </c>
      <c r="K50" s="114">
        <v>178.45</v>
      </c>
      <c r="L50" s="114">
        <v>178.45</v>
      </c>
      <c r="Q50" s="50"/>
      <c r="R50"/>
    </row>
    <row r="51" spans="1:18" ht="15.75" customHeight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49</v>
      </c>
      <c r="H51" s="77">
        <v>22</v>
      </c>
      <c r="I51" s="115">
        <v>30</v>
      </c>
      <c r="J51" s="114">
        <v>30</v>
      </c>
      <c r="K51" s="114">
        <v>30</v>
      </c>
      <c r="L51" s="114">
        <v>30</v>
      </c>
      <c r="Q51" s="50"/>
      <c r="R51"/>
    </row>
    <row r="52" spans="1:18" ht="25.5" hidden="1" customHeight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50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Q52" s="50"/>
      <c r="R52"/>
    </row>
    <row r="53" spans="1:18" ht="25.5" hidden="1" customHeight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51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Q53" s="50"/>
      <c r="R53"/>
    </row>
    <row r="54" spans="1:18" ht="25.5" customHeight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52</v>
      </c>
      <c r="H54" s="77">
        <v>25</v>
      </c>
      <c r="I54" s="115">
        <v>13600</v>
      </c>
      <c r="J54" s="114">
        <v>13600</v>
      </c>
      <c r="K54" s="114">
        <v>13599.45</v>
      </c>
      <c r="L54" s="114">
        <v>13599.45</v>
      </c>
      <c r="Q54" s="50"/>
      <c r="R54"/>
    </row>
    <row r="55" spans="1:18" ht="15.75" customHeight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53</v>
      </c>
      <c r="H55" s="77">
        <v>26</v>
      </c>
      <c r="I55" s="115">
        <v>1930</v>
      </c>
      <c r="J55" s="114">
        <v>1930</v>
      </c>
      <c r="K55" s="114">
        <v>1826.84</v>
      </c>
      <c r="L55" s="114">
        <v>1826.84</v>
      </c>
      <c r="Q55" s="50"/>
      <c r="R55"/>
    </row>
    <row r="56" spans="1:18" ht="25.5" hidden="1" customHeight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54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Q56" s="50"/>
      <c r="R56"/>
    </row>
    <row r="57" spans="1:18" ht="15.75" customHeight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55</v>
      </c>
      <c r="H57" s="77">
        <v>28</v>
      </c>
      <c r="I57" s="115">
        <v>3700</v>
      </c>
      <c r="J57" s="114">
        <v>3700</v>
      </c>
      <c r="K57" s="114">
        <v>3441.46</v>
      </c>
      <c r="L57" s="114">
        <v>3441.46</v>
      </c>
      <c r="Q57" s="50"/>
      <c r="R57"/>
    </row>
    <row r="58" spans="1:18" ht="25.5" customHeight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56</v>
      </c>
      <c r="H58" s="77">
        <v>29</v>
      </c>
      <c r="I58" s="115">
        <v>5400</v>
      </c>
      <c r="J58" s="114">
        <v>5400</v>
      </c>
      <c r="K58" s="114">
        <v>5269.09</v>
      </c>
      <c r="L58" s="114">
        <v>5269.09</v>
      </c>
      <c r="Q58" s="50"/>
      <c r="R58"/>
    </row>
    <row r="59" spans="1:18" ht="15.75" hidden="1" customHeight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57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Q59" s="50"/>
      <c r="R59"/>
    </row>
    <row r="60" spans="1:18" ht="15.75" customHeight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58</v>
      </c>
      <c r="H60" s="77">
        <v>31</v>
      </c>
      <c r="I60" s="115">
        <v>19040</v>
      </c>
      <c r="J60" s="114">
        <v>19040</v>
      </c>
      <c r="K60" s="114">
        <v>18767.8</v>
      </c>
      <c r="L60" s="114">
        <v>18767.8</v>
      </c>
      <c r="Q60" s="50"/>
      <c r="R60"/>
    </row>
    <row r="61" spans="1:18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59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</row>
    <row r="62" spans="1:18" ht="15.75" hidden="1" customHeight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60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Q62"/>
      <c r="R62" s="50"/>
    </row>
    <row r="63" spans="1:18" ht="15.75" hidden="1" customHeight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61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Q63" s="50"/>
      <c r="R63"/>
    </row>
    <row r="64" spans="1:18" ht="15.75" hidden="1" customHeight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61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Q64" s="50"/>
      <c r="R64"/>
    </row>
    <row r="65" spans="1:18" ht="25.5" hidden="1" customHeight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62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  <c r="R65"/>
    </row>
    <row r="66" spans="1:18" ht="25.5" hidden="1" customHeight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63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Q66" s="50"/>
      <c r="R66"/>
    </row>
    <row r="67" spans="1:18" ht="15.75" hidden="1" customHeight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64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Q67" s="50"/>
      <c r="R67"/>
    </row>
    <row r="68" spans="1:18" ht="38.25" hidden="1" customHeight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65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Q68" s="50"/>
      <c r="R68"/>
    </row>
    <row r="69" spans="1:18" ht="38.25" hidden="1" customHeight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65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Q69" s="50"/>
      <c r="R69"/>
    </row>
    <row r="70" spans="1:18" ht="25.5" hidden="1" customHeight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62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  <c r="R70"/>
    </row>
    <row r="71" spans="1:18" ht="25.5" hidden="1" customHeight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63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Q71" s="50"/>
      <c r="R71"/>
    </row>
    <row r="72" spans="1:18" ht="15.75" hidden="1" customHeight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64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Q72" s="50"/>
      <c r="R72"/>
    </row>
    <row r="73" spans="1:18" ht="25.5" hidden="1" customHeight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66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Q73" s="50"/>
      <c r="R73"/>
    </row>
    <row r="74" spans="1:18" ht="25.5" hidden="1" customHeight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67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Q74" s="50"/>
      <c r="R74"/>
    </row>
    <row r="75" spans="1:18" ht="15.75" hidden="1" customHeight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68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Q75" s="50"/>
      <c r="R75"/>
    </row>
    <row r="76" spans="1:18" ht="15.75" hidden="1" customHeight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69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Q76" s="50"/>
      <c r="R76"/>
    </row>
    <row r="77" spans="1:18" ht="15.75" hidden="1" customHeight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70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Q77" s="50"/>
      <c r="R77"/>
    </row>
    <row r="78" spans="1:18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71</v>
      </c>
      <c r="H78" s="77">
        <v>49</v>
      </c>
      <c r="I78" s="109">
        <f t="shared" ref="I78:L79" si="3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</row>
    <row r="79" spans="1:18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71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</row>
    <row r="80" spans="1:18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71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</row>
    <row r="81" spans="1:12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71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</row>
    <row r="82" spans="1:12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72</v>
      </c>
      <c r="H82" s="77">
        <v>53</v>
      </c>
      <c r="I82" s="109">
        <f t="shared" ref="I82:L84" si="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</row>
    <row r="83" spans="1:12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73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</row>
    <row r="84" spans="1:12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73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</row>
    <row r="85" spans="1:12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73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</row>
    <row r="86" spans="1:12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74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</row>
    <row r="87" spans="1:12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75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</row>
    <row r="88" spans="1:12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76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77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</row>
    <row r="90" spans="1:12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78</v>
      </c>
      <c r="H90" s="77">
        <v>61</v>
      </c>
      <c r="I90" s="116">
        <f t="shared" ref="I90:L91" si="5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</row>
    <row r="91" spans="1:12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78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</row>
    <row r="92" spans="1:12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78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</row>
    <row r="93" spans="1:12" ht="25.5" hidden="1" customHeight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79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</row>
    <row r="94" spans="1:12" ht="25.5" hidden="1" customHeight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80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</row>
    <row r="95" spans="1:12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81</v>
      </c>
      <c r="H95" s="77">
        <v>66</v>
      </c>
      <c r="I95" s="109">
        <f t="shared" ref="I95:L96" si="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</row>
    <row r="96" spans="1:12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81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</row>
    <row r="97" spans="1:12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81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</row>
    <row r="98" spans="1:12" ht="25.5" hidden="1" customHeight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82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</row>
    <row r="99" spans="1:12" ht="25.5" hidden="1" customHeight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83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</row>
    <row r="100" spans="1:12" ht="25.5" hidden="1" customHeight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84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</row>
    <row r="101" spans="1:12" ht="25.5" hidden="1" customHeight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85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</row>
    <row r="102" spans="1:12" ht="25.5" hidden="1" customHeight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85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</row>
    <row r="103" spans="1:12" ht="25.5" hidden="1" customHeight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85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25.5" hidden="1" customHeight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86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</row>
    <row r="105" spans="1:12" ht="25.5" hidden="1" customHeight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87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</row>
    <row r="106" spans="1:12" ht="25.5" hidden="1" customHeight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87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</row>
    <row r="107" spans="1:12" ht="25.5" hidden="1" customHeight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87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</row>
    <row r="108" spans="1:12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88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</row>
    <row r="109" spans="1:12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89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</row>
    <row r="110" spans="1:12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90</v>
      </c>
      <c r="H110" s="77">
        <v>81</v>
      </c>
      <c r="I110" s="112">
        <f t="shared" ref="I110:L111" si="7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</row>
    <row r="111" spans="1:12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90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</row>
    <row r="112" spans="1:12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90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</row>
    <row r="113" spans="1:12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91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</row>
    <row r="114" spans="1:12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92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25.5" hidden="1" customHeight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93</v>
      </c>
      <c r="H115" s="77">
        <v>86</v>
      </c>
      <c r="I115" s="109">
        <f t="shared" ref="I115:L117" si="8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</row>
    <row r="116" spans="1:12" ht="25.5" hidden="1" customHeight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93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</row>
    <row r="117" spans="1:12" ht="25.5" hidden="1" customHeight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93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hidden="1" customHeight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93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hidden="1" customHeight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94</v>
      </c>
      <c r="H119" s="77">
        <v>90</v>
      </c>
      <c r="I119" s="116">
        <f t="shared" ref="I119:L121" si="9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94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5.5" hidden="1" customHeight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94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5.5" hidden="1" customHeight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94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hidden="1" customHeight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95</v>
      </c>
      <c r="H123" s="77">
        <v>94</v>
      </c>
      <c r="I123" s="116">
        <f t="shared" ref="I123:L125" si="10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</row>
    <row r="124" spans="1:12" ht="25.5" hidden="1" customHeight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95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5.5" hidden="1" customHeight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95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5.5" hidden="1" customHeight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95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38.25" hidden="1" customHeight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96</v>
      </c>
      <c r="H127" s="77">
        <v>98</v>
      </c>
      <c r="I127" s="118">
        <f t="shared" ref="I127:L129" si="11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</row>
    <row r="128" spans="1:12" ht="38.25" hidden="1" customHeight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96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38.25" hidden="1" customHeight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96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38.25" hidden="1" customHeight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97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6.25" hidden="1" customHeight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98</v>
      </c>
      <c r="H131" s="77">
        <v>102</v>
      </c>
      <c r="I131" s="110">
        <f t="shared" ref="I131:L133" si="12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</row>
    <row r="132" spans="1:12" ht="26.25" hidden="1" customHeight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98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</row>
    <row r="133" spans="1:12" ht="26.25" hidden="1" customHeight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98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</row>
    <row r="134" spans="1:12" ht="26.25" hidden="1" customHeight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98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</row>
    <row r="135" spans="1:12">
      <c r="A135" s="69">
        <v>2</v>
      </c>
      <c r="B135" s="33">
        <v>7</v>
      </c>
      <c r="C135" s="33"/>
      <c r="D135" s="34"/>
      <c r="E135" s="34"/>
      <c r="F135" s="36"/>
      <c r="G135" s="35" t="s">
        <v>99</v>
      </c>
      <c r="H135" s="77">
        <v>106</v>
      </c>
      <c r="I135" s="110">
        <f>SUM(I136+I141+I149)</f>
        <v>22300</v>
      </c>
      <c r="J135" s="121">
        <f>SUM(J136+J141+J149)</f>
        <v>22300</v>
      </c>
      <c r="K135" s="110">
        <f>SUM(K136+K141+K149)</f>
        <v>21370.86</v>
      </c>
      <c r="L135" s="109">
        <f>SUM(L136+L141+L149)</f>
        <v>21370.86</v>
      </c>
    </row>
    <row r="136" spans="1:12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100</v>
      </c>
      <c r="H136" s="77">
        <v>107</v>
      </c>
      <c r="I136" s="110">
        <f t="shared" ref="I136:L137" si="13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</row>
    <row r="137" spans="1:12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100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</row>
    <row r="138" spans="1:12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100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</row>
    <row r="139" spans="1:12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101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</row>
    <row r="140" spans="1:12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102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</row>
    <row r="141" spans="1:12" ht="25.5" customHeight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103</v>
      </c>
      <c r="H141" s="77">
        <v>112</v>
      </c>
      <c r="I141" s="111">
        <f t="shared" ref="I141:L142" si="14">I142</f>
        <v>5900</v>
      </c>
      <c r="J141" s="123">
        <f t="shared" si="14"/>
        <v>5900</v>
      </c>
      <c r="K141" s="111">
        <f t="shared" si="14"/>
        <v>5015.47</v>
      </c>
      <c r="L141" s="112">
        <f t="shared" si="14"/>
        <v>5015.47</v>
      </c>
    </row>
    <row r="142" spans="1:12" ht="25.5" customHeight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104</v>
      </c>
      <c r="H142" s="77">
        <v>113</v>
      </c>
      <c r="I142" s="110">
        <f t="shared" si="14"/>
        <v>5900</v>
      </c>
      <c r="J142" s="121">
        <f t="shared" si="14"/>
        <v>5900</v>
      </c>
      <c r="K142" s="110">
        <f t="shared" si="14"/>
        <v>5015.47</v>
      </c>
      <c r="L142" s="109">
        <f t="shared" si="14"/>
        <v>5015.47</v>
      </c>
    </row>
    <row r="143" spans="1:12" ht="25.5" customHeight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104</v>
      </c>
      <c r="H143" s="77">
        <v>114</v>
      </c>
      <c r="I143" s="110">
        <f>SUM(I144:I145)</f>
        <v>5900</v>
      </c>
      <c r="J143" s="121">
        <f>SUM(J144:J145)</f>
        <v>5900</v>
      </c>
      <c r="K143" s="110">
        <f>SUM(K144:K145)</f>
        <v>5015.47</v>
      </c>
      <c r="L143" s="109">
        <f>SUM(L144:L145)</f>
        <v>5015.47</v>
      </c>
    </row>
    <row r="144" spans="1:12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105</v>
      </c>
      <c r="H144" s="77">
        <v>115</v>
      </c>
      <c r="I144" s="114">
        <v>5900</v>
      </c>
      <c r="J144" s="114">
        <v>5900</v>
      </c>
      <c r="K144" s="114">
        <v>5015.47</v>
      </c>
      <c r="L144" s="114">
        <v>5015.47</v>
      </c>
    </row>
    <row r="145" spans="1:12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106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</row>
    <row r="146" spans="1:12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107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</row>
    <row r="147" spans="1:12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107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</row>
    <row r="148" spans="1:12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107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</row>
    <row r="149" spans="1:12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108</v>
      </c>
      <c r="H149" s="77">
        <v>120</v>
      </c>
      <c r="I149" s="110">
        <f t="shared" ref="I149:L150" si="15">I150</f>
        <v>16400</v>
      </c>
      <c r="J149" s="121">
        <f t="shared" si="15"/>
        <v>16400</v>
      </c>
      <c r="K149" s="110">
        <f t="shared" si="15"/>
        <v>16355.39</v>
      </c>
      <c r="L149" s="109">
        <f t="shared" si="15"/>
        <v>16355.39</v>
      </c>
    </row>
    <row r="150" spans="1:12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108</v>
      </c>
      <c r="H150" s="77">
        <v>121</v>
      </c>
      <c r="I150" s="119">
        <f t="shared" si="15"/>
        <v>16400</v>
      </c>
      <c r="J150" s="127">
        <f t="shared" si="15"/>
        <v>16400</v>
      </c>
      <c r="K150" s="119">
        <f t="shared" si="15"/>
        <v>16355.39</v>
      </c>
      <c r="L150" s="118">
        <f t="shared" si="15"/>
        <v>16355.39</v>
      </c>
    </row>
    <row r="151" spans="1:12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108</v>
      </c>
      <c r="H151" s="77">
        <v>122</v>
      </c>
      <c r="I151" s="110">
        <f>SUM(I152:I153)</f>
        <v>16400</v>
      </c>
      <c r="J151" s="121">
        <f>SUM(J152:J153)</f>
        <v>16400</v>
      </c>
      <c r="K151" s="110">
        <f>SUM(K152:K153)</f>
        <v>16355.39</v>
      </c>
      <c r="L151" s="109">
        <f>SUM(L152:L153)</f>
        <v>16355.39</v>
      </c>
    </row>
    <row r="152" spans="1:12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109</v>
      </c>
      <c r="H152" s="77">
        <v>123</v>
      </c>
      <c r="I152" s="129">
        <v>16400</v>
      </c>
      <c r="J152" s="129">
        <v>16400</v>
      </c>
      <c r="K152" s="129">
        <v>16355.39</v>
      </c>
      <c r="L152" s="129">
        <v>16355.39</v>
      </c>
    </row>
    <row r="153" spans="1:12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110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</row>
    <row r="154" spans="1:12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111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</row>
    <row r="155" spans="1:12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111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</row>
    <row r="156" spans="1:12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112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</row>
    <row r="157" spans="1:12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112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</row>
    <row r="158" spans="1:12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113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</row>
    <row r="159" spans="1:12" ht="25.5" hidden="1" customHeight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114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</row>
    <row r="160" spans="1:12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115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</row>
    <row r="161" spans="1:18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116</v>
      </c>
      <c r="H161" s="77">
        <v>132</v>
      </c>
      <c r="I161" s="110">
        <f t="shared" ref="I161:L162" si="16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</row>
    <row r="162" spans="1:18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116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</row>
    <row r="163" spans="1:18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116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</row>
    <row r="164" spans="1:18" ht="38.25" hidden="1" customHeight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117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</row>
    <row r="165" spans="1:18" ht="38.25" hidden="1" customHeight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118</v>
      </c>
      <c r="H165" s="77">
        <v>136</v>
      </c>
      <c r="I165" s="110">
        <f t="shared" ref="I165:L167" si="1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8" ht="38.25" hidden="1" customHeight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118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</row>
    <row r="167" spans="1:18" ht="38.25" hidden="1" customHeight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118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</row>
    <row r="168" spans="1:18" ht="38.25" hidden="1" customHeight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118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</row>
    <row r="169" spans="1:18" ht="38.25" hidden="1" customHeight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119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</row>
    <row r="170" spans="1:18" ht="51" hidden="1" customHeight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120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</row>
    <row r="171" spans="1:18" ht="51" hidden="1" customHeight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120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</row>
    <row r="172" spans="1:18" ht="51" hidden="1" customHeight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121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</row>
    <row r="173" spans="1:18" ht="63.75" hidden="1" customHeight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122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</row>
    <row r="174" spans="1:18" ht="63.75" hidden="1" customHeight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123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</row>
    <row r="175" spans="1:18" ht="51" hidden="1" customHeight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124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</row>
    <row r="176" spans="1:18" ht="51" hidden="1" customHeight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125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</row>
    <row r="177" spans="1:12" ht="51" hidden="1" customHeight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126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</row>
    <row r="178" spans="1:12" ht="63.75" hidden="1" customHeight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127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</row>
    <row r="179" spans="1:12" ht="51" hidden="1" customHeight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128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</row>
    <row r="180" spans="1:12" ht="76.5" customHeight="1">
      <c r="A180" s="33">
        <v>3</v>
      </c>
      <c r="B180" s="35"/>
      <c r="C180" s="33"/>
      <c r="D180" s="34"/>
      <c r="E180" s="34"/>
      <c r="F180" s="36"/>
      <c r="G180" s="74" t="s">
        <v>129</v>
      </c>
      <c r="H180" s="77">
        <v>151</v>
      </c>
      <c r="I180" s="109">
        <f>SUM(I181+I234+I299)</f>
        <v>9200</v>
      </c>
      <c r="J180" s="121">
        <f>SUM(J181+J234+J299)</f>
        <v>9200</v>
      </c>
      <c r="K180" s="110">
        <f>SUM(K181+K234+K299)</f>
        <v>9177.67</v>
      </c>
      <c r="L180" s="109">
        <f>SUM(L181+L234+L299)</f>
        <v>9177.67</v>
      </c>
    </row>
    <row r="181" spans="1:12" ht="25.5" customHeight="1">
      <c r="A181" s="69">
        <v>3</v>
      </c>
      <c r="B181" s="33">
        <v>1</v>
      </c>
      <c r="C181" s="52"/>
      <c r="D181" s="39"/>
      <c r="E181" s="39"/>
      <c r="F181" s="80"/>
      <c r="G181" s="67" t="s">
        <v>130</v>
      </c>
      <c r="H181" s="77">
        <v>152</v>
      </c>
      <c r="I181" s="109">
        <f>SUM(I182+I205+I212+I224+I228)</f>
        <v>9200</v>
      </c>
      <c r="J181" s="116">
        <f>SUM(J182+J205+J212+J224+J228)</f>
        <v>9200</v>
      </c>
      <c r="K181" s="116">
        <f>SUM(K182+K205+K212+K224+K228)</f>
        <v>9177.67</v>
      </c>
      <c r="L181" s="116">
        <f>SUM(L182+L205+L212+L224+L228)</f>
        <v>9177.67</v>
      </c>
    </row>
    <row r="182" spans="1:12" ht="25.5" customHeight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131</v>
      </c>
      <c r="H182" s="77">
        <v>153</v>
      </c>
      <c r="I182" s="116">
        <f>SUM(I183+I186+I191+I197+I202)</f>
        <v>9200</v>
      </c>
      <c r="J182" s="121">
        <f>SUM(J183+J186+J191+J197+J202)</f>
        <v>9200</v>
      </c>
      <c r="K182" s="110">
        <f>SUM(K183+K186+K191+K197+K202)</f>
        <v>9177.67</v>
      </c>
      <c r="L182" s="109">
        <f>SUM(L183+L186+L191+L197+L202)</f>
        <v>9177.67</v>
      </c>
    </row>
    <row r="183" spans="1:12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132</v>
      </c>
      <c r="H183" s="77">
        <v>154</v>
      </c>
      <c r="I183" s="109">
        <f t="shared" ref="I183:L184" si="18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</row>
    <row r="184" spans="1:12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132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</row>
    <row r="185" spans="1:12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132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</row>
    <row r="186" spans="1:12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133</v>
      </c>
      <c r="H186" s="77">
        <v>157</v>
      </c>
      <c r="I186" s="116">
        <f>I187</f>
        <v>4200</v>
      </c>
      <c r="J186" s="122">
        <f>J187</f>
        <v>4200</v>
      </c>
      <c r="K186" s="117">
        <f>K187</f>
        <v>4193.7</v>
      </c>
      <c r="L186" s="116">
        <f>L187</f>
        <v>4193.7</v>
      </c>
    </row>
    <row r="187" spans="1:12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133</v>
      </c>
      <c r="H187" s="77">
        <v>158</v>
      </c>
      <c r="I187" s="109">
        <f>SUM(I188:I190)</f>
        <v>4200</v>
      </c>
      <c r="J187" s="121">
        <f>SUM(J188:J190)</f>
        <v>4200</v>
      </c>
      <c r="K187" s="110">
        <f>SUM(K188:K190)</f>
        <v>4193.7</v>
      </c>
      <c r="L187" s="109">
        <f>SUM(L188:L190)</f>
        <v>4193.7</v>
      </c>
    </row>
    <row r="188" spans="1:12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134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</row>
    <row r="189" spans="1:12" ht="25.5" hidden="1" customHeight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135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</row>
    <row r="190" spans="1:12" ht="25.5" customHeight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136</v>
      </c>
      <c r="H190" s="77">
        <v>161</v>
      </c>
      <c r="I190" s="113">
        <v>4200</v>
      </c>
      <c r="J190" s="113">
        <v>4200</v>
      </c>
      <c r="K190" s="113">
        <v>4193.7</v>
      </c>
      <c r="L190" s="133">
        <v>4193.7</v>
      </c>
    </row>
    <row r="191" spans="1:12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137</v>
      </c>
      <c r="H191" s="77">
        <v>162</v>
      </c>
      <c r="I191" s="109">
        <f>I192</f>
        <v>4100</v>
      </c>
      <c r="J191" s="121">
        <f>J192</f>
        <v>4100</v>
      </c>
      <c r="K191" s="110">
        <f>K192</f>
        <v>4085.97</v>
      </c>
      <c r="L191" s="109">
        <f>L192</f>
        <v>4085.97</v>
      </c>
    </row>
    <row r="192" spans="1:12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137</v>
      </c>
      <c r="H192" s="77">
        <v>163</v>
      </c>
      <c r="I192" s="109">
        <f>SUM(I193:I196)</f>
        <v>4100</v>
      </c>
      <c r="J192" s="109">
        <f>SUM(J193:J196)</f>
        <v>4100</v>
      </c>
      <c r="K192" s="109">
        <f>SUM(K193:K196)</f>
        <v>4085.97</v>
      </c>
      <c r="L192" s="109">
        <f>SUM(L193:L196)</f>
        <v>4085.97</v>
      </c>
    </row>
    <row r="193" spans="1:12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138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</row>
    <row r="194" spans="1:12" ht="25.5" customHeight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139</v>
      </c>
      <c r="H194" s="77">
        <v>165</v>
      </c>
      <c r="I194" s="113">
        <v>3300</v>
      </c>
      <c r="J194" s="115">
        <v>3300</v>
      </c>
      <c r="K194" s="115">
        <v>3285.97</v>
      </c>
      <c r="L194" s="115">
        <v>3285.97</v>
      </c>
    </row>
    <row r="195" spans="1:12" ht="25.5" hidden="1" customHeight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140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</row>
    <row r="196" spans="1:12" ht="26.25" customHeight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141</v>
      </c>
      <c r="H196" s="77">
        <v>167</v>
      </c>
      <c r="I196" s="134">
        <v>800</v>
      </c>
      <c r="J196" s="135">
        <v>800</v>
      </c>
      <c r="K196" s="115">
        <v>800</v>
      </c>
      <c r="L196" s="115">
        <v>800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142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</row>
    <row r="198" spans="1:12" ht="25.5" hidden="1" customHeight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142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</row>
    <row r="199" spans="1:12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143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</row>
    <row r="200" spans="1:12" ht="25.5" hidden="1" customHeight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144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</row>
    <row r="201" spans="1:12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145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</row>
    <row r="202" spans="1:12" ht="25.5" customHeight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146</v>
      </c>
      <c r="H202" s="77">
        <v>173</v>
      </c>
      <c r="I202" s="109">
        <f t="shared" ref="I202:L203" si="19">I203</f>
        <v>900</v>
      </c>
      <c r="J202" s="121">
        <f t="shared" si="19"/>
        <v>900</v>
      </c>
      <c r="K202" s="110">
        <f t="shared" si="19"/>
        <v>898</v>
      </c>
      <c r="L202" s="109">
        <f t="shared" si="19"/>
        <v>898</v>
      </c>
    </row>
    <row r="203" spans="1:12" ht="25.5" customHeight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146</v>
      </c>
      <c r="H203" s="77">
        <v>174</v>
      </c>
      <c r="I203" s="110">
        <f t="shared" si="19"/>
        <v>900</v>
      </c>
      <c r="J203" s="110">
        <f t="shared" si="19"/>
        <v>900</v>
      </c>
      <c r="K203" s="110">
        <f t="shared" si="19"/>
        <v>898</v>
      </c>
      <c r="L203" s="110">
        <f t="shared" si="19"/>
        <v>898</v>
      </c>
    </row>
    <row r="204" spans="1:12" ht="25.5" customHeight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146</v>
      </c>
      <c r="H204" s="77">
        <v>175</v>
      </c>
      <c r="I204" s="113">
        <v>900</v>
      </c>
      <c r="J204" s="115">
        <v>900</v>
      </c>
      <c r="K204" s="115">
        <v>898</v>
      </c>
      <c r="L204" s="115">
        <v>898</v>
      </c>
    </row>
    <row r="205" spans="1:12" ht="25.5" hidden="1" customHeight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147</v>
      </c>
      <c r="H205" s="77">
        <v>176</v>
      </c>
      <c r="I205" s="109">
        <f t="shared" ref="I205:L206" si="20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</row>
    <row r="206" spans="1:12" ht="25.5" hidden="1" customHeight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147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</row>
    <row r="207" spans="1:12" ht="25.5" hidden="1" customHeight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147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</row>
    <row r="208" spans="1:12" ht="38.25" hidden="1" customHeight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148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</row>
    <row r="209" spans="1:16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149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</row>
    <row r="210" spans="1:16" ht="25.5" hidden="1" customHeight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150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</row>
    <row r="211" spans="1:16" ht="25.5" hidden="1" customHeight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151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</row>
    <row r="212" spans="1:16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152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</row>
    <row r="213" spans="1:16" ht="25.5" hidden="1" customHeight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153</v>
      </c>
      <c r="H213" s="77">
        <v>184</v>
      </c>
      <c r="I213" s="116">
        <f t="shared" ref="I213:L214" si="21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</row>
    <row r="214" spans="1:16" ht="25.5" hidden="1" customHeight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153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</row>
    <row r="215" spans="1:16" ht="25.5" hidden="1" customHeight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153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</row>
    <row r="216" spans="1:16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154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</row>
    <row r="217" spans="1:16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154</v>
      </c>
      <c r="H217" s="77">
        <v>188</v>
      </c>
      <c r="I217" s="109">
        <f t="shared" ref="I217:P217" si="22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</row>
    <row r="218" spans="1:16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155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</row>
    <row r="219" spans="1:16" ht="25.5" hidden="1" customHeight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156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</row>
    <row r="220" spans="1:16" ht="25.5" hidden="1" customHeight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157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</row>
    <row r="221" spans="1:16" ht="25.5" hidden="1" customHeight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158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</row>
    <row r="222" spans="1:16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159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</row>
    <row r="223" spans="1:16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154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</row>
    <row r="224" spans="1:16" ht="25.5" hidden="1" customHeight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160</v>
      </c>
      <c r="H224" s="77">
        <v>195</v>
      </c>
      <c r="I224" s="116">
        <f t="shared" ref="I224:L226" si="23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</row>
    <row r="225" spans="1:12" ht="25.5" hidden="1" customHeight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160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</row>
    <row r="226" spans="1:12" ht="25.5" hidden="1" customHeight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161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</row>
    <row r="227" spans="1:12" ht="25.5" hidden="1" customHeight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161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</row>
    <row r="228" spans="1:12" ht="25.5" hidden="1" customHeight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162</v>
      </c>
      <c r="H228" s="77">
        <v>199</v>
      </c>
      <c r="I228" s="109">
        <f t="shared" ref="I228:L229" si="24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</row>
    <row r="229" spans="1:12" ht="25.5" hidden="1" customHeight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162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</row>
    <row r="230" spans="1:12" ht="25.5" hidden="1" customHeight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162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</row>
    <row r="231" spans="1:12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163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</row>
    <row r="232" spans="1:12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164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</row>
    <row r="233" spans="1:12" ht="25.5" hidden="1" customHeight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165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</row>
    <row r="234" spans="1:12" ht="38.25" hidden="1" customHeight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166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</row>
    <row r="235" spans="1:12" ht="38.25" hidden="1" customHeight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167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</row>
    <row r="236" spans="1:12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168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</row>
    <row r="237" spans="1:12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169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</row>
    <row r="238" spans="1:12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169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</row>
    <row r="239" spans="1:12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170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</row>
    <row r="240" spans="1:12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171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</row>
    <row r="241" spans="1:12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172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</row>
    <row r="242" spans="1:12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173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</row>
    <row r="243" spans="1:12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174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</row>
    <row r="244" spans="1:12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175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25.5" hidden="1" customHeight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176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</row>
    <row r="246" spans="1:12" ht="25.5" hidden="1" customHeight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176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</row>
    <row r="247" spans="1:12" ht="25.5" hidden="1" customHeight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177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</row>
    <row r="248" spans="1:12" ht="25.5" hidden="1" customHeight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178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</row>
    <row r="249" spans="1:12" ht="25.5" hidden="1" customHeight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179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</row>
    <row r="250" spans="1:12" ht="25.5" hidden="1" customHeight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179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</row>
    <row r="251" spans="1:12" ht="25.5" hidden="1" customHeight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180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hidden="1" customHeight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181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</row>
    <row r="253" spans="1:12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182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</row>
    <row r="254" spans="1:12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182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</row>
    <row r="255" spans="1:12" ht="25.5" hidden="1" customHeight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183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hidden="1" customHeight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184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</row>
    <row r="257" spans="1:12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185</v>
      </c>
      <c r="H257" s="77">
        <v>228</v>
      </c>
      <c r="I257" s="109">
        <f t="shared" ref="I257:L258" si="25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</row>
    <row r="258" spans="1:12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185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</row>
    <row r="259" spans="1:12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185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</row>
    <row r="260" spans="1:12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186</v>
      </c>
      <c r="H260" s="77">
        <v>231</v>
      </c>
      <c r="I260" s="109">
        <f t="shared" ref="I260:L261" si="26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</row>
    <row r="261" spans="1:12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186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</row>
    <row r="262" spans="1:12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186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</row>
    <row r="263" spans="1:12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187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</row>
    <row r="264" spans="1:12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187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</row>
    <row r="265" spans="1:12" ht="25.5" hidden="1" customHeight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188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</row>
    <row r="266" spans="1:12" ht="25.5" hidden="1" customHeight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189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38.25" hidden="1" customHeight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190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</row>
    <row r="268" spans="1:12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191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</row>
    <row r="269" spans="1:12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169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</row>
    <row r="270" spans="1:12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169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</row>
    <row r="271" spans="1:12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192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</row>
    <row r="272" spans="1:12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171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</row>
    <row r="273" spans="1:12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172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</row>
    <row r="274" spans="1:12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173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</row>
    <row r="275" spans="1:12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174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</row>
    <row r="276" spans="1:12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193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</row>
    <row r="277" spans="1:12" ht="25.5" hidden="1" customHeight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194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</row>
    <row r="278" spans="1:12" ht="25.5" hidden="1" customHeight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194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</row>
    <row r="279" spans="1:12" ht="25.5" hidden="1" customHeight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195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</row>
    <row r="280" spans="1:12" ht="25.5" hidden="1" customHeight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196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</row>
    <row r="281" spans="1:12" ht="25.5" hidden="1" customHeight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197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</row>
    <row r="282" spans="1:12" ht="25.5" hidden="1" customHeight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197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</row>
    <row r="283" spans="1:12" ht="25.5" hidden="1" customHeight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198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hidden="1" customHeight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199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</row>
    <row r="285" spans="1:12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200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200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</row>
    <row r="287" spans="1:12" ht="25.5" hidden="1" customHeight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201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hidden="1" customHeight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202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</row>
    <row r="289" spans="1:12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203</v>
      </c>
      <c r="H289" s="77">
        <v>260</v>
      </c>
      <c r="I289" s="109">
        <f t="shared" ref="I289:L290" si="27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</row>
    <row r="290" spans="1:12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203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</row>
    <row r="291" spans="1:12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203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</row>
    <row r="292" spans="1:12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186</v>
      </c>
      <c r="H292" s="77">
        <v>263</v>
      </c>
      <c r="I292" s="109">
        <f t="shared" ref="I292:L293" si="28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</row>
    <row r="293" spans="1:12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186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</row>
    <row r="294" spans="1:12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186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</row>
    <row r="295" spans="1:12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187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</row>
    <row r="296" spans="1:12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187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</row>
    <row r="297" spans="1:12" ht="25.5" hidden="1" customHeight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188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25.5" hidden="1" customHeight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189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</row>
    <row r="299" spans="1:12" ht="25.5" hidden="1" customHeight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204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</row>
    <row r="300" spans="1:12" ht="38.25" hidden="1" customHeight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205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</row>
    <row r="301" spans="1:12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191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</row>
    <row r="302" spans="1:12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169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</row>
    <row r="303" spans="1:12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169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</row>
    <row r="304" spans="1:12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192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</row>
    <row r="305" spans="1:12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171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</row>
    <row r="306" spans="1:12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172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</row>
    <row r="307" spans="1:12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173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</row>
    <row r="308" spans="1:12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174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</row>
    <row r="309" spans="1:12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193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</row>
    <row r="310" spans="1:12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206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</row>
    <row r="311" spans="1:12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206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</row>
    <row r="312" spans="1:12" ht="25.5" hidden="1" customHeight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207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</row>
    <row r="313" spans="1:12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208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</row>
    <row r="314" spans="1:12" ht="25.5" hidden="1" customHeight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209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t="25.5" hidden="1" customHeight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209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</row>
    <row r="316" spans="1:12" ht="25.5" hidden="1" customHeight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210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</row>
    <row r="317" spans="1:12" ht="25.5" hidden="1" customHeight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211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</row>
    <row r="318" spans="1:12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212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212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</row>
    <row r="320" spans="1:12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213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</row>
    <row r="321" spans="1:16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214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</row>
    <row r="322" spans="1:16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215</v>
      </c>
      <c r="H322" s="77">
        <v>293</v>
      </c>
      <c r="I322" s="117">
        <f t="shared" ref="I322:L323" si="29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</row>
    <row r="323" spans="1:16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215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</row>
    <row r="324" spans="1:16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215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</row>
    <row r="325" spans="1:16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186</v>
      </c>
      <c r="H325" s="77">
        <v>296</v>
      </c>
      <c r="I325" s="110">
        <f t="shared" ref="I325:L326" si="30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</row>
    <row r="326" spans="1:16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186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</row>
    <row r="327" spans="1:16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186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</row>
    <row r="328" spans="1:16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216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</row>
    <row r="329" spans="1:16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216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</row>
    <row r="330" spans="1:16" ht="25.5" hidden="1" customHeight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217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</row>
    <row r="331" spans="1:16" ht="25.5" hidden="1" customHeight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218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</row>
    <row r="332" spans="1:16" ht="38.25" hidden="1" customHeight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219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</row>
    <row r="333" spans="1:16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168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</row>
    <row r="334" spans="1:16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168</v>
      </c>
      <c r="H334" s="77">
        <v>305</v>
      </c>
      <c r="I334" s="109">
        <f t="shared" ref="I334:P334" si="31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</row>
    <row r="335" spans="1:16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169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</row>
    <row r="336" spans="1:16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192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</row>
    <row r="337" spans="1:12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171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</row>
    <row r="338" spans="1:12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172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</row>
    <row r="339" spans="1:12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173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</row>
    <row r="340" spans="1:12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174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</row>
    <row r="341" spans="1:12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193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</row>
    <row r="342" spans="1:12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206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</row>
    <row r="343" spans="1:12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206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</row>
    <row r="344" spans="1:12" ht="25.5" hidden="1" customHeight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207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</row>
    <row r="345" spans="1:12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208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</row>
    <row r="346" spans="1:12" ht="25.5" hidden="1" customHeight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209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</row>
    <row r="347" spans="1:12" ht="25.5" hidden="1" customHeight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209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</row>
    <row r="348" spans="1:12" ht="25.5" hidden="1" customHeight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210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</row>
    <row r="349" spans="1:12" ht="25.5" hidden="1" customHeight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211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</row>
    <row r="350" spans="1:12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212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2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212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</row>
    <row r="352" spans="1:12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213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</row>
    <row r="353" spans="1:12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220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</row>
    <row r="354" spans="1:12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215</v>
      </c>
      <c r="H354" s="77">
        <v>325</v>
      </c>
      <c r="I354" s="109">
        <f t="shared" ref="I354:L355" si="32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</row>
    <row r="355" spans="1:12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215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</row>
    <row r="356" spans="1:12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215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</row>
    <row r="357" spans="1:12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186</v>
      </c>
      <c r="H357" s="77">
        <v>328</v>
      </c>
      <c r="I357" s="109">
        <f t="shared" ref="I357:L358" si="33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</row>
    <row r="358" spans="1:12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186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</row>
    <row r="359" spans="1:12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186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</row>
    <row r="360" spans="1:12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216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</row>
    <row r="361" spans="1:12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216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</row>
    <row r="362" spans="1:12" ht="25.5" hidden="1" customHeight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217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</row>
    <row r="363" spans="1:12" ht="25.5" hidden="1" customHeight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218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</row>
    <row r="364" spans="1:12">
      <c r="A364" s="19"/>
      <c r="B364" s="19"/>
      <c r="C364" s="20"/>
      <c r="D364" s="89"/>
      <c r="E364" s="90"/>
      <c r="F364" s="91"/>
      <c r="G364" s="92" t="s">
        <v>221</v>
      </c>
      <c r="H364" s="77">
        <v>335</v>
      </c>
      <c r="I364" s="124">
        <f>SUM(I30+I180)</f>
        <v>685600</v>
      </c>
      <c r="J364" s="124">
        <f>SUM(J30+J180)</f>
        <v>685600</v>
      </c>
      <c r="K364" s="124">
        <f>SUM(K30+K180)</f>
        <v>681496.19000000006</v>
      </c>
      <c r="L364" s="124">
        <f>SUM(L30+L180)</f>
        <v>681496.19000000006</v>
      </c>
    </row>
    <row r="365" spans="1:12" ht="6" customHeight="1">
      <c r="G365" s="38"/>
      <c r="H365" s="37"/>
      <c r="I365" s="93"/>
      <c r="J365" s="94"/>
      <c r="K365" s="94"/>
      <c r="L365" s="94"/>
    </row>
    <row r="366" spans="1:12">
      <c r="D366" s="95"/>
      <c r="E366" s="95"/>
      <c r="F366" s="22"/>
      <c r="G366" s="95" t="s">
        <v>222</v>
      </c>
      <c r="H366" s="146"/>
      <c r="I366" s="96"/>
      <c r="J366" s="94"/>
      <c r="K366" s="108" t="s">
        <v>223</v>
      </c>
      <c r="L366" s="96"/>
    </row>
    <row r="367" spans="1:12" ht="12.75" customHeight="1">
      <c r="A367" s="97"/>
      <c r="B367" s="97"/>
      <c r="C367" s="97"/>
      <c r="D367" s="98" t="s">
        <v>224</v>
      </c>
      <c r="E367"/>
      <c r="F367"/>
      <c r="G367"/>
      <c r="H367" s="99"/>
      <c r="I367" s="147" t="s">
        <v>225</v>
      </c>
      <c r="K367" s="446" t="s">
        <v>226</v>
      </c>
      <c r="L367" s="446"/>
    </row>
    <row r="368" spans="1:12" ht="6.75" customHeight="1">
      <c r="I368" s="100"/>
      <c r="K368" s="100"/>
      <c r="L368" s="100"/>
    </row>
    <row r="369" spans="4:12" ht="15.75" customHeight="1">
      <c r="D369" s="95"/>
      <c r="E369" s="95"/>
      <c r="F369" s="22"/>
      <c r="G369" s="95" t="s">
        <v>227</v>
      </c>
      <c r="I369" s="100"/>
      <c r="K369" s="108" t="s">
        <v>228</v>
      </c>
      <c r="L369" s="101"/>
    </row>
    <row r="370" spans="4:12" ht="24" customHeight="1">
      <c r="D370" s="447" t="s">
        <v>229</v>
      </c>
      <c r="E370" s="448"/>
      <c r="F370" s="448"/>
      <c r="G370" s="448"/>
      <c r="H370" s="102"/>
      <c r="I370" s="103" t="s">
        <v>225</v>
      </c>
      <c r="K370" s="446" t="s">
        <v>226</v>
      </c>
      <c r="L370" s="446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A29:F29"/>
  </mergeCells>
  <pageMargins left="0.19685039370078741" right="0.19685039370078741" top="3.937007874015748E-2" bottom="3.937007874015748E-2" header="3.937007874015748E-2" footer="3.937007874015748E-2"/>
  <pageSetup paperSize="9" scale="5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13" workbookViewId="0">
      <selection activeCell="Q17" sqref="Q17"/>
    </sheetView>
  </sheetViews>
  <sheetFormatPr defaultRowHeight="15"/>
  <cols>
    <col min="1" max="4" width="2" style="1" customWidth="1"/>
    <col min="5" max="5" width="2.140625" style="1" customWidth="1"/>
    <col min="6" max="6" width="2.5703125" style="143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2"/>
      <c r="H1" s="3"/>
      <c r="I1" s="148"/>
      <c r="J1" s="145" t="s">
        <v>0</v>
      </c>
      <c r="K1" s="145"/>
      <c r="L1" s="145"/>
    </row>
    <row r="2" spans="1:12">
      <c r="H2" s="3"/>
      <c r="I2"/>
      <c r="J2" s="145" t="s">
        <v>1</v>
      </c>
      <c r="K2" s="145"/>
      <c r="L2" s="145"/>
    </row>
    <row r="3" spans="1:12">
      <c r="H3" s="5"/>
      <c r="I3" s="3"/>
      <c r="J3" s="145" t="s">
        <v>2</v>
      </c>
      <c r="K3" s="145"/>
      <c r="L3" s="145"/>
    </row>
    <row r="4" spans="1:12">
      <c r="G4" s="6" t="s">
        <v>3</v>
      </c>
      <c r="H4" s="3"/>
      <c r="I4"/>
      <c r="J4" s="145" t="s">
        <v>4</v>
      </c>
      <c r="K4" s="145"/>
      <c r="L4" s="145"/>
    </row>
    <row r="5" spans="1:12">
      <c r="H5" s="8"/>
      <c r="I5"/>
      <c r="J5" s="145" t="s">
        <v>5</v>
      </c>
      <c r="K5" s="145"/>
      <c r="L5" s="145"/>
    </row>
    <row r="6" spans="1:12">
      <c r="G6" s="466" t="s">
        <v>6</v>
      </c>
      <c r="H6" s="466"/>
      <c r="I6" s="466"/>
      <c r="J6" s="466"/>
      <c r="K6" s="466"/>
      <c r="L6" s="149"/>
    </row>
    <row r="7" spans="1:12">
      <c r="A7" s="470" t="s">
        <v>7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</row>
    <row r="8" spans="1:12" ht="15.75">
      <c r="A8" s="141"/>
      <c r="B8" s="142"/>
      <c r="C8" s="142"/>
      <c r="D8" s="142"/>
      <c r="E8" s="142"/>
      <c r="F8" s="142"/>
      <c r="G8" s="472" t="s">
        <v>8</v>
      </c>
      <c r="H8" s="472"/>
      <c r="I8" s="472"/>
      <c r="J8" s="472"/>
      <c r="K8" s="472"/>
      <c r="L8" s="142"/>
    </row>
    <row r="9" spans="1:12" ht="15.75">
      <c r="A9" s="473" t="s">
        <v>9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12">
      <c r="G10" s="474" t="s">
        <v>11</v>
      </c>
      <c r="H10" s="474"/>
      <c r="I10" s="474"/>
      <c r="J10" s="474"/>
      <c r="K10" s="474"/>
    </row>
    <row r="11" spans="1:12">
      <c r="G11" s="475" t="s">
        <v>484</v>
      </c>
      <c r="H11" s="475"/>
      <c r="I11" s="475"/>
      <c r="J11" s="475"/>
      <c r="K11" s="475"/>
    </row>
    <row r="13" spans="1:12" ht="15.75">
      <c r="B13" s="473" t="s">
        <v>12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5" spans="1:12">
      <c r="G15" s="474" t="s">
        <v>13</v>
      </c>
      <c r="H15" s="474"/>
      <c r="I15" s="474"/>
      <c r="J15" s="474"/>
      <c r="K15" s="474"/>
    </row>
    <row r="16" spans="1:12">
      <c r="G16" s="476" t="s">
        <v>14</v>
      </c>
      <c r="H16" s="476"/>
      <c r="I16" s="476"/>
      <c r="J16" s="476"/>
      <c r="K16" s="476"/>
    </row>
    <row r="17" spans="1:18">
      <c r="B17"/>
      <c r="C17"/>
      <c r="D17"/>
      <c r="E17" s="477" t="s">
        <v>15</v>
      </c>
      <c r="F17" s="477"/>
      <c r="G17" s="477"/>
      <c r="H17" s="477"/>
      <c r="I17" s="477"/>
      <c r="J17" s="477"/>
      <c r="K17" s="477"/>
      <c r="L17"/>
    </row>
    <row r="18" spans="1:18">
      <c r="A18" s="478" t="s">
        <v>16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</row>
    <row r="19" spans="1:18">
      <c r="F19" s="1"/>
      <c r="J19" s="10"/>
      <c r="K19" s="11"/>
      <c r="L19" s="12" t="s">
        <v>17</v>
      </c>
    </row>
    <row r="20" spans="1:18">
      <c r="F20" s="1"/>
      <c r="J20" s="13" t="s">
        <v>18</v>
      </c>
      <c r="K20" s="5"/>
      <c r="L20" s="14"/>
    </row>
    <row r="21" spans="1:18">
      <c r="E21" s="145"/>
      <c r="F21" s="144"/>
      <c r="I21" s="15"/>
      <c r="J21" s="15"/>
      <c r="K21" s="16" t="s">
        <v>19</v>
      </c>
      <c r="L21" s="14"/>
    </row>
    <row r="22" spans="1:18">
      <c r="A22" s="467" t="s">
        <v>232</v>
      </c>
      <c r="B22" s="467"/>
      <c r="C22" s="467"/>
      <c r="D22" s="467"/>
      <c r="E22" s="467"/>
      <c r="F22" s="467"/>
      <c r="G22" s="467"/>
      <c r="H22" s="467"/>
      <c r="I22" s="467"/>
      <c r="K22" s="16" t="s">
        <v>20</v>
      </c>
      <c r="L22" s="17" t="s">
        <v>21</v>
      </c>
    </row>
    <row r="23" spans="1:18">
      <c r="A23" s="467" t="s">
        <v>233</v>
      </c>
      <c r="B23" s="467"/>
      <c r="C23" s="467"/>
      <c r="D23" s="467"/>
      <c r="E23" s="467"/>
      <c r="F23" s="467"/>
      <c r="G23" s="467"/>
      <c r="H23" s="467"/>
      <c r="I23" s="467"/>
      <c r="J23" s="140" t="s">
        <v>22</v>
      </c>
      <c r="K23" s="107" t="s">
        <v>23</v>
      </c>
      <c r="L23" s="14"/>
    </row>
    <row r="24" spans="1:18">
      <c r="F24" s="1"/>
      <c r="G24" s="18" t="s">
        <v>24</v>
      </c>
      <c r="H24" s="19" t="s">
        <v>246</v>
      </c>
      <c r="I24" s="20"/>
      <c r="J24" s="21"/>
      <c r="K24" s="14"/>
      <c r="L24" s="14"/>
    </row>
    <row r="25" spans="1:18">
      <c r="F25" s="1"/>
      <c r="G25" s="469" t="s">
        <v>25</v>
      </c>
      <c r="H25" s="469"/>
      <c r="I25" s="104" t="s">
        <v>234</v>
      </c>
      <c r="J25" s="105" t="s">
        <v>235</v>
      </c>
      <c r="K25" s="106" t="s">
        <v>236</v>
      </c>
      <c r="L25" s="106" t="s">
        <v>236</v>
      </c>
    </row>
    <row r="26" spans="1:18">
      <c r="A26" s="468" t="s">
        <v>247</v>
      </c>
      <c r="B26" s="468"/>
      <c r="C26" s="468"/>
      <c r="D26" s="468"/>
      <c r="E26" s="468"/>
      <c r="F26" s="468"/>
      <c r="G26" s="468"/>
      <c r="H26" s="468"/>
      <c r="I26" s="468"/>
      <c r="J26" s="22"/>
      <c r="K26" s="23"/>
      <c r="L26" s="24" t="s">
        <v>26</v>
      </c>
    </row>
    <row r="27" spans="1:18" ht="38.25" customHeight="1">
      <c r="A27" s="449" t="s">
        <v>27</v>
      </c>
      <c r="B27" s="450"/>
      <c r="C27" s="450"/>
      <c r="D27" s="450"/>
      <c r="E27" s="450"/>
      <c r="F27" s="450"/>
      <c r="G27" s="453" t="s">
        <v>28</v>
      </c>
      <c r="H27" s="455" t="s">
        <v>29</v>
      </c>
      <c r="I27" s="457" t="s">
        <v>30</v>
      </c>
      <c r="J27" s="458"/>
      <c r="K27" s="459" t="s">
        <v>31</v>
      </c>
      <c r="L27" s="461" t="s">
        <v>32</v>
      </c>
      <c r="M27" s="25"/>
      <c r="N27" s="1"/>
      <c r="O27" s="1"/>
      <c r="P27" s="1"/>
      <c r="Q27" s="1"/>
      <c r="R27" s="1"/>
    </row>
    <row r="28" spans="1:18" ht="36" customHeight="1">
      <c r="A28" s="451"/>
      <c r="B28" s="452"/>
      <c r="C28" s="452"/>
      <c r="D28" s="452"/>
      <c r="E28" s="452"/>
      <c r="F28" s="452"/>
      <c r="G28" s="454"/>
      <c r="H28" s="456"/>
      <c r="I28" s="26" t="s">
        <v>33</v>
      </c>
      <c r="J28" s="27" t="s">
        <v>34</v>
      </c>
      <c r="K28" s="460"/>
      <c r="L28" s="462"/>
      <c r="M28" s="1"/>
      <c r="N28" s="1"/>
      <c r="O28" s="1"/>
      <c r="P28" s="1"/>
      <c r="Q28" s="1"/>
      <c r="R28" s="1"/>
    </row>
    <row r="29" spans="1:18">
      <c r="A29" s="463" t="s">
        <v>23</v>
      </c>
      <c r="B29" s="464"/>
      <c r="C29" s="464"/>
      <c r="D29" s="464"/>
      <c r="E29" s="464"/>
      <c r="F29" s="465"/>
      <c r="G29" s="28">
        <v>2</v>
      </c>
      <c r="H29" s="29">
        <v>3</v>
      </c>
      <c r="I29" s="30" t="s">
        <v>35</v>
      </c>
      <c r="J29" s="31" t="s">
        <v>36</v>
      </c>
      <c r="K29" s="32">
        <v>6</v>
      </c>
      <c r="L29" s="32">
        <v>7</v>
      </c>
      <c r="M29" s="1"/>
      <c r="N29" s="1"/>
      <c r="O29" s="1"/>
      <c r="P29" s="1"/>
      <c r="Q29" s="1"/>
      <c r="R29" s="1"/>
    </row>
    <row r="30" spans="1:18">
      <c r="A30" s="33">
        <v>2</v>
      </c>
      <c r="B30" s="33"/>
      <c r="C30" s="34"/>
      <c r="D30" s="35"/>
      <c r="E30" s="33"/>
      <c r="F30" s="36"/>
      <c r="G30" s="35" t="s">
        <v>37</v>
      </c>
      <c r="H30" s="77">
        <v>1</v>
      </c>
      <c r="I30" s="109">
        <f>SUM(I31+I42+I61+I82+I89+I109+I135+I154+I164)</f>
        <v>1740</v>
      </c>
      <c r="J30" s="109">
        <f>SUM(J31+J42+J61+J82+J89+J109+J135+J154+J164)</f>
        <v>1740</v>
      </c>
      <c r="K30" s="110">
        <f>SUM(K31+K42+K61+K82+K89+K109+K135+K154+K164)</f>
        <v>1740</v>
      </c>
      <c r="L30" s="109">
        <f>SUM(L31+L42+L61+L82+L89+L109+L135+L154+L164)</f>
        <v>1740</v>
      </c>
      <c r="M30" s="38"/>
      <c r="N30" s="38"/>
      <c r="O30" s="38"/>
      <c r="P30" s="38"/>
      <c r="Q30" s="38"/>
      <c r="R30" s="38"/>
    </row>
    <row r="31" spans="1:18" ht="25.5" customHeight="1">
      <c r="A31" s="33">
        <v>2</v>
      </c>
      <c r="B31" s="39">
        <v>1</v>
      </c>
      <c r="C31" s="40"/>
      <c r="D31" s="41"/>
      <c r="E31" s="42"/>
      <c r="F31" s="43"/>
      <c r="G31" s="44" t="s">
        <v>38</v>
      </c>
      <c r="H31" s="77">
        <v>2</v>
      </c>
      <c r="I31" s="109">
        <f>SUM(I32+I38)</f>
        <v>1740</v>
      </c>
      <c r="J31" s="109">
        <f>SUM(J32+J38)</f>
        <v>1740</v>
      </c>
      <c r="K31" s="111">
        <f>SUM(K32+K38)</f>
        <v>1740</v>
      </c>
      <c r="L31" s="112">
        <f>SUM(L32+L38)</f>
        <v>1740</v>
      </c>
      <c r="M31" s="1"/>
      <c r="N31" s="1"/>
      <c r="O31" s="1"/>
      <c r="P31" s="1"/>
      <c r="Q31" s="1"/>
      <c r="R31" s="1"/>
    </row>
    <row r="32" spans="1:18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39</v>
      </c>
      <c r="H32" s="77">
        <v>3</v>
      </c>
      <c r="I32" s="109">
        <f>SUM(I33)</f>
        <v>1715</v>
      </c>
      <c r="J32" s="109">
        <f>SUM(J33)</f>
        <v>1715</v>
      </c>
      <c r="K32" s="110">
        <f>SUM(K33)</f>
        <v>1715</v>
      </c>
      <c r="L32" s="109">
        <f>SUM(L33)</f>
        <v>1715</v>
      </c>
      <c r="M32" s="1"/>
      <c r="N32" s="1"/>
      <c r="O32" s="1"/>
      <c r="P32" s="1"/>
      <c r="R32" s="1"/>
    </row>
    <row r="33" spans="1:18" ht="15.75" customHeight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39</v>
      </c>
      <c r="H33" s="77">
        <v>4</v>
      </c>
      <c r="I33" s="109">
        <f>SUM(I34+I36)</f>
        <v>1715</v>
      </c>
      <c r="J33" s="109">
        <f t="shared" ref="J33:L34" si="0">SUM(J34)</f>
        <v>1715</v>
      </c>
      <c r="K33" s="109">
        <f t="shared" si="0"/>
        <v>1715</v>
      </c>
      <c r="L33" s="109">
        <f t="shared" si="0"/>
        <v>1715</v>
      </c>
      <c r="M33" s="1"/>
      <c r="N33" s="1"/>
      <c r="O33" s="1"/>
      <c r="P33" s="1"/>
      <c r="Q33" s="50"/>
      <c r="R33" s="1"/>
    </row>
    <row r="34" spans="1:18" ht="15.75" customHeight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40</v>
      </c>
      <c r="H34" s="77">
        <v>5</v>
      </c>
      <c r="I34" s="110">
        <f>SUM(I35)</f>
        <v>1715</v>
      </c>
      <c r="J34" s="110">
        <f t="shared" si="0"/>
        <v>1715</v>
      </c>
      <c r="K34" s="110">
        <f t="shared" si="0"/>
        <v>1715</v>
      </c>
      <c r="L34" s="110">
        <f t="shared" si="0"/>
        <v>1715</v>
      </c>
      <c r="M34" s="1"/>
      <c r="N34" s="1"/>
      <c r="O34" s="1"/>
      <c r="P34" s="1"/>
      <c r="Q34" s="50"/>
      <c r="R34" s="1"/>
    </row>
    <row r="35" spans="1:18" ht="15.75" customHeight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40</v>
      </c>
      <c r="H35" s="77">
        <v>6</v>
      </c>
      <c r="I35" s="113">
        <v>1715</v>
      </c>
      <c r="J35" s="114">
        <v>1715</v>
      </c>
      <c r="K35" s="114">
        <v>1715</v>
      </c>
      <c r="L35" s="114">
        <v>1715</v>
      </c>
      <c r="M35" s="1"/>
      <c r="N35" s="1"/>
      <c r="O35" s="1"/>
      <c r="P35" s="1"/>
      <c r="Q35" s="50"/>
      <c r="R35" s="1"/>
    </row>
    <row r="36" spans="1:18" ht="15.75" hidden="1" customHeight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41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M36" s="1"/>
      <c r="N36" s="1"/>
      <c r="O36" s="1"/>
      <c r="P36" s="1"/>
      <c r="Q36" s="50"/>
      <c r="R36" s="1"/>
    </row>
    <row r="37" spans="1:18" ht="15.75" hidden="1" customHeight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41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M37" s="1"/>
      <c r="N37" s="1"/>
      <c r="O37" s="1"/>
      <c r="P37" s="1"/>
      <c r="Q37" s="50"/>
      <c r="R37" s="1"/>
    </row>
    <row r="38" spans="1:18" ht="15.75" customHeight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42</v>
      </c>
      <c r="H38" s="77">
        <v>9</v>
      </c>
      <c r="I38" s="110">
        <f t="shared" ref="I38:L40" si="1">I39</f>
        <v>25</v>
      </c>
      <c r="J38" s="109">
        <f t="shared" si="1"/>
        <v>25</v>
      </c>
      <c r="K38" s="110">
        <f t="shared" si="1"/>
        <v>25</v>
      </c>
      <c r="L38" s="109">
        <f t="shared" si="1"/>
        <v>25</v>
      </c>
      <c r="M38" s="1"/>
      <c r="N38" s="1"/>
      <c r="O38" s="1"/>
      <c r="P38" s="1"/>
      <c r="Q38" s="50"/>
      <c r="R38" s="1"/>
    </row>
    <row r="39" spans="1:18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42</v>
      </c>
      <c r="H39" s="77">
        <v>10</v>
      </c>
      <c r="I39" s="110">
        <f t="shared" si="1"/>
        <v>25</v>
      </c>
      <c r="J39" s="109">
        <f t="shared" si="1"/>
        <v>25</v>
      </c>
      <c r="K39" s="109">
        <f t="shared" si="1"/>
        <v>25</v>
      </c>
      <c r="L39" s="109">
        <f t="shared" si="1"/>
        <v>25</v>
      </c>
      <c r="M39" s="1"/>
      <c r="N39" s="1"/>
      <c r="O39" s="1"/>
      <c r="P39" s="1"/>
      <c r="R39" s="1"/>
    </row>
    <row r="40" spans="1:18" ht="15.75" customHeight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42</v>
      </c>
      <c r="H40" s="77">
        <v>11</v>
      </c>
      <c r="I40" s="109">
        <f t="shared" si="1"/>
        <v>25</v>
      </c>
      <c r="J40" s="109">
        <f t="shared" si="1"/>
        <v>25</v>
      </c>
      <c r="K40" s="109">
        <f t="shared" si="1"/>
        <v>25</v>
      </c>
      <c r="L40" s="109">
        <f t="shared" si="1"/>
        <v>25</v>
      </c>
      <c r="M40" s="1"/>
      <c r="N40" s="1"/>
      <c r="O40" s="1"/>
      <c r="P40" s="1"/>
      <c r="Q40" s="50"/>
      <c r="R40" s="1"/>
    </row>
    <row r="41" spans="1:18" ht="15.75" customHeight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42</v>
      </c>
      <c r="H41" s="77">
        <v>12</v>
      </c>
      <c r="I41" s="115">
        <v>25</v>
      </c>
      <c r="J41" s="114">
        <v>25</v>
      </c>
      <c r="K41" s="114">
        <v>25</v>
      </c>
      <c r="L41" s="114">
        <v>25</v>
      </c>
      <c r="M41" s="1"/>
      <c r="N41" s="1"/>
      <c r="O41" s="1"/>
      <c r="P41" s="1"/>
      <c r="Q41" s="50"/>
      <c r="R41" s="1"/>
    </row>
    <row r="42" spans="1:18" hidden="1" collapsed="1">
      <c r="A42" s="51">
        <v>2</v>
      </c>
      <c r="B42" s="52">
        <v>2</v>
      </c>
      <c r="C42" s="40"/>
      <c r="D42" s="41"/>
      <c r="E42" s="42"/>
      <c r="F42" s="43"/>
      <c r="G42" s="44" t="s">
        <v>43</v>
      </c>
      <c r="H42" s="77">
        <v>13</v>
      </c>
      <c r="I42" s="116">
        <f t="shared" ref="I42:L44" si="2">I43</f>
        <v>0</v>
      </c>
      <c r="J42" s="117">
        <f t="shared" si="2"/>
        <v>0</v>
      </c>
      <c r="K42" s="116">
        <f t="shared" si="2"/>
        <v>0</v>
      </c>
      <c r="L42" s="116">
        <f t="shared" si="2"/>
        <v>0</v>
      </c>
      <c r="M42" s="1"/>
      <c r="N42" s="1"/>
      <c r="O42" s="1"/>
      <c r="P42" s="1"/>
      <c r="Q42" s="1"/>
      <c r="R42" s="1"/>
    </row>
    <row r="43" spans="1:18" ht="15.75" hidden="1" customHeight="1" collapsed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43</v>
      </c>
      <c r="H43" s="77">
        <v>14</v>
      </c>
      <c r="I43" s="109">
        <f t="shared" si="2"/>
        <v>0</v>
      </c>
      <c r="J43" s="110">
        <f t="shared" si="2"/>
        <v>0</v>
      </c>
      <c r="K43" s="109">
        <f t="shared" si="2"/>
        <v>0</v>
      </c>
      <c r="L43" s="110">
        <f t="shared" si="2"/>
        <v>0</v>
      </c>
      <c r="M43" s="1"/>
      <c r="N43" s="1"/>
      <c r="O43" s="1"/>
      <c r="P43" s="1"/>
      <c r="R43" s="50"/>
    </row>
    <row r="44" spans="1:18" ht="15.75" hidden="1" customHeight="1" collapsed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43</v>
      </c>
      <c r="H44" s="77">
        <v>15</v>
      </c>
      <c r="I44" s="109">
        <f t="shared" si="2"/>
        <v>0</v>
      </c>
      <c r="J44" s="110">
        <f t="shared" si="2"/>
        <v>0</v>
      </c>
      <c r="K44" s="112">
        <f t="shared" si="2"/>
        <v>0</v>
      </c>
      <c r="L44" s="112">
        <f t="shared" si="2"/>
        <v>0</v>
      </c>
      <c r="M44" s="1"/>
      <c r="N44" s="1"/>
      <c r="O44" s="1"/>
      <c r="P44" s="1"/>
      <c r="Q44" s="50"/>
    </row>
    <row r="45" spans="1:18" ht="15.75" hidden="1" customHeight="1" collapsed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43</v>
      </c>
      <c r="H45" s="77">
        <v>16</v>
      </c>
      <c r="I45" s="118">
        <f>SUM(I46:I60)</f>
        <v>0</v>
      </c>
      <c r="J45" s="118">
        <f>SUM(J46:J60)</f>
        <v>0</v>
      </c>
      <c r="K45" s="119">
        <f>SUM(K46:K60)</f>
        <v>0</v>
      </c>
      <c r="L45" s="119">
        <f>SUM(L46:L60)</f>
        <v>0</v>
      </c>
      <c r="M45" s="1"/>
      <c r="N45" s="1"/>
      <c r="O45" s="1"/>
      <c r="P45" s="1"/>
      <c r="Q45" s="50"/>
    </row>
    <row r="46" spans="1:18" ht="15.75" hidden="1" customHeight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44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M46" s="1"/>
      <c r="N46" s="1"/>
      <c r="O46" s="1"/>
      <c r="P46" s="1"/>
      <c r="Q46" s="50"/>
    </row>
    <row r="47" spans="1:18" ht="25.5" hidden="1" customHeight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45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M47" s="1"/>
      <c r="N47" s="1"/>
      <c r="O47" s="1"/>
      <c r="P47" s="1"/>
      <c r="Q47" s="50"/>
    </row>
    <row r="48" spans="1:18" ht="25.5" hidden="1" customHeight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46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M48" s="1"/>
      <c r="N48" s="1"/>
      <c r="O48" s="1"/>
      <c r="P48" s="1"/>
      <c r="Q48" s="50"/>
    </row>
    <row r="49" spans="1:18" ht="25.5" hidden="1" customHeight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47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M49" s="1"/>
      <c r="N49" s="1"/>
      <c r="O49" s="1"/>
      <c r="P49" s="1"/>
      <c r="Q49" s="50"/>
    </row>
    <row r="50" spans="1:18" ht="25.5" hidden="1" customHeight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48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M50" s="1"/>
      <c r="N50" s="1"/>
      <c r="O50" s="1"/>
      <c r="P50" s="1"/>
      <c r="Q50" s="50"/>
    </row>
    <row r="51" spans="1:18" ht="15.75" hidden="1" customHeight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49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M51" s="1"/>
      <c r="N51" s="1"/>
      <c r="O51" s="1"/>
      <c r="P51" s="1"/>
      <c r="Q51" s="50"/>
    </row>
    <row r="52" spans="1:18" ht="25.5" hidden="1" customHeight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50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M52" s="1"/>
      <c r="N52" s="1"/>
      <c r="O52" s="1"/>
      <c r="P52" s="1"/>
      <c r="Q52" s="50"/>
    </row>
    <row r="53" spans="1:18" ht="25.5" hidden="1" customHeight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51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M53" s="1"/>
      <c r="N53" s="1"/>
      <c r="O53" s="1"/>
      <c r="P53" s="1"/>
      <c r="Q53" s="50"/>
    </row>
    <row r="54" spans="1:18" ht="25.5" hidden="1" customHeight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52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M54" s="1"/>
      <c r="N54" s="1"/>
      <c r="O54" s="1"/>
      <c r="P54" s="1"/>
      <c r="Q54" s="50"/>
    </row>
    <row r="55" spans="1:18" ht="15.75" hidden="1" customHeight="1" collapsed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53</v>
      </c>
      <c r="H55" s="77">
        <v>26</v>
      </c>
      <c r="I55" s="115">
        <v>0</v>
      </c>
      <c r="J55" s="114">
        <v>0</v>
      </c>
      <c r="K55" s="114">
        <v>0</v>
      </c>
      <c r="L55" s="114">
        <v>0</v>
      </c>
      <c r="M55" s="1"/>
      <c r="N55" s="1"/>
      <c r="O55" s="1"/>
      <c r="P55" s="1"/>
      <c r="Q55" s="50"/>
    </row>
    <row r="56" spans="1:18" ht="25.5" hidden="1" customHeight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54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M56" s="1"/>
      <c r="N56" s="1"/>
      <c r="O56" s="1"/>
      <c r="P56" s="1"/>
      <c r="Q56" s="50"/>
    </row>
    <row r="57" spans="1:18" ht="15.75" hidden="1" customHeight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55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M57" s="1"/>
      <c r="N57" s="1"/>
      <c r="O57" s="1"/>
      <c r="P57" s="1"/>
      <c r="Q57" s="50"/>
    </row>
    <row r="58" spans="1:18" ht="25.5" hidden="1" customHeight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56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M58" s="1"/>
      <c r="N58" s="1"/>
      <c r="O58" s="1"/>
      <c r="P58" s="1"/>
      <c r="Q58" s="50"/>
    </row>
    <row r="59" spans="1:18" ht="15.75" hidden="1" customHeight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57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M59" s="1"/>
      <c r="N59" s="1"/>
      <c r="O59" s="1"/>
      <c r="P59" s="1"/>
      <c r="Q59" s="50"/>
    </row>
    <row r="60" spans="1:18" ht="15.75" hidden="1" customHeight="1" collapsed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58</v>
      </c>
      <c r="H60" s="77">
        <v>31</v>
      </c>
      <c r="I60" s="115">
        <v>0</v>
      </c>
      <c r="J60" s="114">
        <v>0</v>
      </c>
      <c r="K60" s="114">
        <v>0</v>
      </c>
      <c r="L60" s="114">
        <v>0</v>
      </c>
      <c r="M60" s="1"/>
      <c r="N60" s="1"/>
      <c r="O60" s="1"/>
      <c r="P60" s="1"/>
      <c r="Q60" s="50"/>
    </row>
    <row r="61" spans="1:18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59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  <c r="M61" s="1"/>
      <c r="N61" s="1"/>
      <c r="O61" s="1"/>
      <c r="P61" s="1"/>
      <c r="Q61" s="1"/>
      <c r="R61" s="1"/>
    </row>
    <row r="62" spans="1:18" ht="15.75" hidden="1" customHeight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60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M62" s="1"/>
      <c r="N62" s="1"/>
      <c r="O62" s="1"/>
      <c r="P62" s="1"/>
      <c r="R62" s="50"/>
    </row>
    <row r="63" spans="1:18" ht="15.75" hidden="1" customHeight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61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M63" s="1"/>
      <c r="N63" s="1"/>
      <c r="O63" s="1"/>
      <c r="P63" s="1"/>
      <c r="Q63" s="50"/>
    </row>
    <row r="64" spans="1:18" ht="15.75" hidden="1" customHeight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61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M64" s="1"/>
      <c r="N64" s="1"/>
      <c r="O64" s="1"/>
      <c r="P64" s="1"/>
      <c r="Q64" s="50"/>
    </row>
    <row r="65" spans="1:18" ht="25.5" hidden="1" customHeight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62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</row>
    <row r="66" spans="1:18" ht="25.5" hidden="1" customHeight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63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M66" s="1"/>
      <c r="N66" s="1"/>
      <c r="O66" s="1"/>
      <c r="P66" s="1"/>
      <c r="Q66" s="50"/>
    </row>
    <row r="67" spans="1:18" ht="15.75" hidden="1" customHeight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64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M67" s="1"/>
      <c r="N67" s="1"/>
      <c r="O67" s="1"/>
      <c r="P67" s="1"/>
      <c r="Q67" s="50"/>
    </row>
    <row r="68" spans="1:18" ht="38.25" hidden="1" customHeight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65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M68" s="1"/>
      <c r="N68" s="1"/>
      <c r="O68" s="1"/>
      <c r="P68" s="1"/>
      <c r="Q68" s="50"/>
    </row>
    <row r="69" spans="1:18" ht="38.25" hidden="1" customHeight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65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M69" s="1"/>
      <c r="N69" s="1"/>
      <c r="O69" s="1"/>
      <c r="P69" s="1"/>
      <c r="Q69" s="50"/>
    </row>
    <row r="70" spans="1:18" ht="25.5" hidden="1" customHeight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62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</row>
    <row r="71" spans="1:18" ht="25.5" hidden="1" customHeight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63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M71" s="1"/>
      <c r="N71" s="1"/>
      <c r="O71" s="1"/>
      <c r="P71" s="1"/>
      <c r="Q71" s="50"/>
    </row>
    <row r="72" spans="1:18" ht="15.75" hidden="1" customHeight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64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M72" s="1"/>
      <c r="N72" s="1"/>
      <c r="O72" s="1"/>
      <c r="P72" s="1"/>
      <c r="Q72" s="50"/>
    </row>
    <row r="73" spans="1:18" ht="25.5" hidden="1" customHeight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66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M73" s="1"/>
      <c r="N73" s="1"/>
      <c r="O73" s="1"/>
      <c r="P73" s="1"/>
      <c r="Q73" s="50"/>
    </row>
    <row r="74" spans="1:18" ht="25.5" hidden="1" customHeight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67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M74" s="1"/>
      <c r="N74" s="1"/>
      <c r="O74" s="1"/>
      <c r="P74" s="1"/>
      <c r="Q74" s="50"/>
    </row>
    <row r="75" spans="1:18" ht="15.75" hidden="1" customHeight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68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M75" s="1"/>
      <c r="N75" s="1"/>
      <c r="O75" s="1"/>
      <c r="P75" s="1"/>
      <c r="Q75" s="50"/>
    </row>
    <row r="76" spans="1:18" ht="15.75" hidden="1" customHeight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69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M76" s="1"/>
      <c r="N76" s="1"/>
      <c r="O76" s="1"/>
      <c r="P76" s="1"/>
      <c r="Q76" s="50"/>
    </row>
    <row r="77" spans="1:18" ht="15.75" hidden="1" customHeight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70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M77" s="1"/>
      <c r="N77" s="1"/>
      <c r="O77" s="1"/>
      <c r="P77" s="1"/>
      <c r="Q77" s="50"/>
    </row>
    <row r="78" spans="1:18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71</v>
      </c>
      <c r="H78" s="77">
        <v>49</v>
      </c>
      <c r="I78" s="109">
        <f t="shared" ref="I78:L79" si="3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  <c r="M78" s="1"/>
      <c r="N78" s="1"/>
      <c r="O78" s="1"/>
      <c r="P78" s="1"/>
      <c r="Q78" s="1"/>
      <c r="R78" s="1"/>
    </row>
    <row r="79" spans="1:18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71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  <c r="M79" s="1"/>
      <c r="N79" s="1"/>
      <c r="O79" s="1"/>
      <c r="P79" s="1"/>
      <c r="Q79" s="1"/>
      <c r="R79" s="1"/>
    </row>
    <row r="80" spans="1:18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71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  <c r="M80" s="1"/>
      <c r="N80" s="1"/>
      <c r="O80" s="1"/>
      <c r="P80" s="1"/>
      <c r="Q80" s="1"/>
      <c r="R80" s="1"/>
    </row>
    <row r="81" spans="1:18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71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  <c r="M81" s="1"/>
      <c r="N81" s="1"/>
      <c r="O81" s="1"/>
      <c r="P81" s="1"/>
      <c r="Q81" s="1"/>
      <c r="R81" s="1"/>
    </row>
    <row r="82" spans="1:18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72</v>
      </c>
      <c r="H82" s="77">
        <v>53</v>
      </c>
      <c r="I82" s="109">
        <f t="shared" ref="I82:L84" si="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  <c r="M82" s="1"/>
      <c r="N82" s="1"/>
      <c r="O82" s="1"/>
      <c r="P82" s="1"/>
      <c r="Q82" s="1"/>
      <c r="R82" s="1"/>
    </row>
    <row r="83" spans="1:18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73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  <c r="M83" s="1"/>
      <c r="N83" s="1"/>
      <c r="O83" s="1"/>
      <c r="P83" s="1"/>
      <c r="Q83" s="1"/>
      <c r="R83" s="1"/>
    </row>
    <row r="84" spans="1:18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73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  <c r="M84" s="1"/>
      <c r="N84" s="1"/>
      <c r="O84" s="1"/>
      <c r="P84" s="1"/>
      <c r="Q84" s="1"/>
      <c r="R84" s="1"/>
    </row>
    <row r="85" spans="1:18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73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  <c r="M85" s="1"/>
      <c r="N85" s="1"/>
      <c r="O85" s="1"/>
      <c r="P85" s="1"/>
      <c r="Q85" s="1"/>
      <c r="R85" s="1"/>
    </row>
    <row r="86" spans="1:18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74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  <c r="M86" s="1"/>
      <c r="N86" s="1"/>
      <c r="O86" s="1"/>
      <c r="P86" s="1"/>
      <c r="Q86" s="1"/>
      <c r="R86" s="1"/>
    </row>
    <row r="87" spans="1:18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75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  <c r="M87" s="1"/>
      <c r="N87" s="1"/>
      <c r="O87" s="1"/>
      <c r="P87" s="1"/>
      <c r="Q87" s="1"/>
      <c r="R87" s="1"/>
    </row>
    <row r="88" spans="1:18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76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  <c r="M88" s="1"/>
      <c r="N88" s="1"/>
      <c r="O88" s="1"/>
      <c r="P88" s="1"/>
      <c r="Q88" s="1"/>
      <c r="R88" s="1"/>
    </row>
    <row r="89" spans="1:18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77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  <c r="M89" s="1"/>
      <c r="N89" s="1"/>
      <c r="O89" s="1"/>
      <c r="P89" s="1"/>
      <c r="Q89" s="1"/>
      <c r="R89" s="1"/>
    </row>
    <row r="90" spans="1:18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78</v>
      </c>
      <c r="H90" s="77">
        <v>61</v>
      </c>
      <c r="I90" s="116">
        <f t="shared" ref="I90:L91" si="5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  <c r="M90" s="1"/>
      <c r="N90" s="1"/>
      <c r="O90" s="1"/>
      <c r="P90" s="1"/>
      <c r="Q90" s="1"/>
      <c r="R90" s="1"/>
    </row>
    <row r="91" spans="1:18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78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  <c r="M91" s="1"/>
      <c r="N91" s="1"/>
      <c r="O91" s="1"/>
      <c r="P91" s="1"/>
      <c r="Q91" s="1"/>
      <c r="R91" s="1"/>
    </row>
    <row r="92" spans="1:18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78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  <c r="M92" s="1"/>
      <c r="N92" s="1"/>
      <c r="O92" s="1"/>
      <c r="P92" s="1"/>
      <c r="Q92" s="1"/>
      <c r="R92" s="1"/>
    </row>
    <row r="93" spans="1:18" ht="25.5" hidden="1" customHeight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79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  <c r="M93" s="1"/>
      <c r="N93" s="1"/>
      <c r="O93" s="1"/>
      <c r="P93" s="1"/>
      <c r="Q93" s="1"/>
      <c r="R93" s="1"/>
    </row>
    <row r="94" spans="1:18" ht="25.5" hidden="1" customHeight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80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  <c r="M94" s="1"/>
      <c r="N94" s="1"/>
      <c r="O94" s="1"/>
      <c r="P94" s="1"/>
      <c r="Q94" s="1"/>
      <c r="R94" s="1"/>
    </row>
    <row r="95" spans="1:18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81</v>
      </c>
      <c r="H95" s="77">
        <v>66</v>
      </c>
      <c r="I95" s="109">
        <f t="shared" ref="I95:L96" si="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  <c r="M95" s="1"/>
      <c r="N95" s="1"/>
      <c r="O95" s="1"/>
      <c r="P95" s="1"/>
      <c r="Q95" s="1"/>
      <c r="R95" s="1"/>
    </row>
    <row r="96" spans="1:18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81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  <c r="M96" s="1"/>
      <c r="N96" s="1"/>
      <c r="O96" s="1"/>
      <c r="P96" s="1"/>
      <c r="Q96" s="1"/>
      <c r="R96" s="1"/>
    </row>
    <row r="97" spans="1:18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81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  <c r="M97" s="1"/>
      <c r="N97" s="1"/>
      <c r="O97" s="1"/>
      <c r="P97" s="1"/>
      <c r="Q97" s="1"/>
      <c r="R97" s="1"/>
    </row>
    <row r="98" spans="1:18" ht="25.5" hidden="1" customHeight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82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  <c r="M98" s="1"/>
      <c r="N98" s="1"/>
      <c r="O98" s="1"/>
      <c r="P98" s="1"/>
      <c r="Q98" s="1"/>
      <c r="R98" s="1"/>
    </row>
    <row r="99" spans="1:18" ht="25.5" hidden="1" customHeight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83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  <c r="M99" s="1"/>
      <c r="N99" s="1"/>
      <c r="O99" s="1"/>
      <c r="P99" s="1"/>
      <c r="Q99" s="1"/>
      <c r="R99" s="1"/>
    </row>
    <row r="100" spans="1:18" ht="25.5" hidden="1" customHeight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84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  <c r="M100" s="1"/>
      <c r="N100" s="1"/>
      <c r="O100" s="1"/>
      <c r="P100" s="1"/>
      <c r="Q100" s="1"/>
      <c r="R100" s="1"/>
    </row>
    <row r="101" spans="1:18" ht="25.5" hidden="1" customHeight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85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  <c r="M101" s="1"/>
      <c r="N101" s="1"/>
      <c r="O101" s="1"/>
      <c r="P101" s="1"/>
      <c r="Q101" s="1"/>
      <c r="R101" s="1"/>
    </row>
    <row r="102" spans="1:18" ht="25.5" hidden="1" customHeight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85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  <c r="M102" s="1"/>
      <c r="N102" s="1"/>
      <c r="O102" s="1"/>
      <c r="P102" s="1"/>
      <c r="Q102" s="1"/>
      <c r="R102" s="1"/>
    </row>
    <row r="103" spans="1:18" ht="25.5" hidden="1" customHeight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85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  <c r="M103" s="1"/>
      <c r="N103" s="1"/>
      <c r="O103" s="1"/>
      <c r="P103" s="1"/>
      <c r="Q103" s="1"/>
      <c r="R103" s="1"/>
    </row>
    <row r="104" spans="1:18" ht="25.5" hidden="1" customHeight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86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  <c r="M104" s="1"/>
      <c r="N104" s="1"/>
      <c r="O104" s="1"/>
      <c r="P104" s="1"/>
      <c r="Q104" s="1"/>
      <c r="R104" s="1"/>
    </row>
    <row r="105" spans="1:18" ht="25.5" hidden="1" customHeight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87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  <c r="M105" s="1"/>
      <c r="N105" s="1"/>
      <c r="O105" s="1"/>
      <c r="P105" s="1"/>
      <c r="Q105" s="1"/>
      <c r="R105" s="1"/>
    </row>
    <row r="106" spans="1:18" ht="25.5" hidden="1" customHeight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87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  <c r="M106" s="1"/>
      <c r="N106" s="1"/>
      <c r="O106" s="1"/>
      <c r="P106" s="1"/>
      <c r="Q106" s="1"/>
      <c r="R106" s="1"/>
    </row>
    <row r="107" spans="1:18" ht="25.5" hidden="1" customHeight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87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  <c r="M107" s="1"/>
      <c r="N107" s="1"/>
      <c r="O107" s="1"/>
      <c r="P107" s="1"/>
      <c r="Q107" s="1"/>
      <c r="R107" s="1"/>
    </row>
    <row r="108" spans="1:18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88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  <c r="M108" s="1"/>
      <c r="N108" s="1"/>
      <c r="O108" s="1"/>
      <c r="P108" s="1"/>
      <c r="Q108" s="1"/>
      <c r="R108" s="1"/>
    </row>
    <row r="109" spans="1:18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89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  <c r="M109" s="1"/>
      <c r="N109" s="1"/>
      <c r="O109" s="1"/>
      <c r="P109" s="1"/>
      <c r="Q109" s="1"/>
      <c r="R109" s="1"/>
    </row>
    <row r="110" spans="1:18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90</v>
      </c>
      <c r="H110" s="77">
        <v>81</v>
      </c>
      <c r="I110" s="112">
        <f t="shared" ref="I110:L111" si="7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  <c r="M110" s="1"/>
      <c r="N110" s="1"/>
      <c r="O110" s="1"/>
      <c r="P110" s="1"/>
      <c r="Q110" s="1"/>
      <c r="R110" s="1"/>
    </row>
    <row r="111" spans="1:18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90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  <c r="M111" s="1"/>
      <c r="N111" s="1"/>
      <c r="O111" s="1"/>
      <c r="P111" s="1"/>
      <c r="Q111" s="1"/>
      <c r="R111" s="1"/>
    </row>
    <row r="112" spans="1:18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90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  <c r="M112" s="1"/>
      <c r="N112" s="1"/>
      <c r="O112" s="1"/>
      <c r="P112" s="1"/>
      <c r="Q112" s="1"/>
      <c r="R112" s="1"/>
    </row>
    <row r="113" spans="1:18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91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  <c r="M113" s="1"/>
      <c r="N113" s="1"/>
      <c r="O113" s="1"/>
      <c r="P113" s="1"/>
      <c r="Q113" s="1"/>
      <c r="R113" s="1"/>
    </row>
    <row r="114" spans="1:18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92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  <c r="M114" s="1"/>
      <c r="N114" s="1"/>
      <c r="O114" s="1"/>
      <c r="P114" s="1"/>
      <c r="Q114" s="1"/>
      <c r="R114" s="1"/>
    </row>
    <row r="115" spans="1:18" ht="25.5" hidden="1" customHeight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93</v>
      </c>
      <c r="H115" s="77">
        <v>86</v>
      </c>
      <c r="I115" s="109">
        <f t="shared" ref="I115:L117" si="8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  <c r="M115" s="1"/>
      <c r="N115" s="1"/>
      <c r="O115" s="1"/>
      <c r="P115" s="1"/>
      <c r="Q115" s="1"/>
      <c r="R115" s="1"/>
    </row>
    <row r="116" spans="1:18" ht="25.5" hidden="1" customHeight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93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  <c r="M116" s="1"/>
      <c r="N116" s="1"/>
      <c r="O116" s="1"/>
      <c r="P116" s="1"/>
      <c r="Q116" s="1"/>
      <c r="R116" s="1"/>
    </row>
    <row r="117" spans="1:18" ht="25.5" hidden="1" customHeight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93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  <c r="M117" s="1"/>
      <c r="N117" s="1"/>
      <c r="O117" s="1"/>
      <c r="P117" s="1"/>
      <c r="Q117" s="1"/>
      <c r="R117" s="1"/>
    </row>
    <row r="118" spans="1:18" ht="25.5" hidden="1" customHeight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93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  <c r="M118" s="1"/>
      <c r="N118" s="1"/>
      <c r="O118" s="1"/>
      <c r="P118" s="1"/>
      <c r="Q118" s="1"/>
      <c r="R118" s="1"/>
    </row>
    <row r="119" spans="1:18" ht="25.5" hidden="1" customHeight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94</v>
      </c>
      <c r="H119" s="77">
        <v>90</v>
      </c>
      <c r="I119" s="116">
        <f t="shared" ref="I119:L121" si="9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  <c r="M119" s="1"/>
      <c r="N119" s="1"/>
      <c r="O119" s="1"/>
      <c r="P119" s="1"/>
      <c r="Q119" s="1"/>
      <c r="R119" s="1"/>
    </row>
    <row r="120" spans="1:18" ht="25.5" hidden="1" customHeight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94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  <c r="M120" s="1"/>
      <c r="N120" s="1"/>
      <c r="O120" s="1"/>
      <c r="P120" s="1"/>
      <c r="Q120" s="1"/>
      <c r="R120" s="1"/>
    </row>
    <row r="121" spans="1:18" ht="25.5" hidden="1" customHeight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94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  <c r="M121" s="1"/>
      <c r="N121" s="1"/>
      <c r="O121" s="1"/>
      <c r="P121" s="1"/>
      <c r="Q121" s="1"/>
      <c r="R121" s="1"/>
    </row>
    <row r="122" spans="1:18" ht="25.5" hidden="1" customHeight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94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  <c r="M122" s="1"/>
      <c r="N122" s="1"/>
      <c r="O122" s="1"/>
      <c r="P122" s="1"/>
      <c r="Q122" s="1"/>
      <c r="R122" s="1"/>
    </row>
    <row r="123" spans="1:18" ht="25.5" hidden="1" customHeight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95</v>
      </c>
      <c r="H123" s="77">
        <v>94</v>
      </c>
      <c r="I123" s="116">
        <f t="shared" ref="I123:L125" si="10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  <c r="M123" s="1"/>
      <c r="N123" s="1"/>
      <c r="O123" s="1"/>
      <c r="P123" s="1"/>
      <c r="Q123" s="1"/>
      <c r="R123" s="1"/>
    </row>
    <row r="124" spans="1:18" ht="25.5" hidden="1" customHeight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95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  <c r="M124" s="1"/>
      <c r="N124" s="1"/>
      <c r="O124" s="1"/>
      <c r="P124" s="1"/>
      <c r="Q124" s="1"/>
      <c r="R124" s="1"/>
    </row>
    <row r="125" spans="1:18" ht="25.5" hidden="1" customHeight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95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  <c r="M125" s="1"/>
      <c r="N125" s="1"/>
      <c r="O125" s="1"/>
      <c r="P125" s="1"/>
      <c r="Q125" s="1"/>
      <c r="R125" s="1"/>
    </row>
    <row r="126" spans="1:18" ht="25.5" hidden="1" customHeight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95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  <c r="M126" s="1"/>
      <c r="N126" s="1"/>
      <c r="O126" s="1"/>
      <c r="P126" s="1"/>
      <c r="Q126" s="1"/>
      <c r="R126" s="1"/>
    </row>
    <row r="127" spans="1:18" ht="38.25" hidden="1" customHeight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96</v>
      </c>
      <c r="H127" s="77">
        <v>98</v>
      </c>
      <c r="I127" s="118">
        <f t="shared" ref="I127:L129" si="11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  <c r="M127" s="1"/>
      <c r="N127" s="1"/>
      <c r="O127" s="1"/>
      <c r="P127" s="1"/>
      <c r="Q127" s="1"/>
      <c r="R127" s="1"/>
    </row>
    <row r="128" spans="1:18" ht="38.25" hidden="1" customHeight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96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  <c r="M128" s="1"/>
      <c r="N128" s="1"/>
      <c r="O128" s="1"/>
      <c r="P128" s="1"/>
      <c r="Q128" s="1"/>
      <c r="R128" s="1"/>
    </row>
    <row r="129" spans="1:18" ht="38.25" hidden="1" customHeight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96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  <c r="M129" s="1"/>
      <c r="N129" s="1"/>
      <c r="O129" s="1"/>
      <c r="P129" s="1"/>
      <c r="Q129" s="1"/>
      <c r="R129" s="1"/>
    </row>
    <row r="130" spans="1:18" ht="38.25" hidden="1" customHeight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97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  <c r="M130" s="1"/>
      <c r="N130" s="1"/>
      <c r="O130" s="1"/>
      <c r="P130" s="1"/>
      <c r="Q130" s="1"/>
      <c r="R130" s="1"/>
    </row>
    <row r="131" spans="1:18" ht="26.25" hidden="1" customHeight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98</v>
      </c>
      <c r="H131" s="77">
        <v>102</v>
      </c>
      <c r="I131" s="110">
        <f t="shared" ref="I131:L133" si="12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  <c r="M131" s="1"/>
      <c r="N131" s="1"/>
      <c r="O131" s="1"/>
      <c r="P131" s="1"/>
      <c r="Q131" s="1"/>
      <c r="R131" s="1"/>
    </row>
    <row r="132" spans="1:18" ht="26.25" hidden="1" customHeight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98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  <c r="M132" s="1"/>
      <c r="N132" s="1"/>
      <c r="O132" s="1"/>
      <c r="P132" s="1"/>
      <c r="Q132" s="1"/>
      <c r="R132" s="1"/>
    </row>
    <row r="133" spans="1:18" ht="26.25" hidden="1" customHeight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98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  <c r="M133" s="1"/>
      <c r="N133" s="1"/>
      <c r="O133" s="1"/>
      <c r="P133" s="1"/>
      <c r="Q133" s="1"/>
      <c r="R133" s="1"/>
    </row>
    <row r="134" spans="1:18" ht="26.25" hidden="1" customHeight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98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  <c r="M134" s="1"/>
      <c r="N134" s="1"/>
      <c r="O134" s="1"/>
      <c r="P134" s="1"/>
      <c r="Q134" s="1"/>
      <c r="R134" s="1"/>
    </row>
    <row r="135" spans="1:18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99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  <c r="M135" s="1"/>
      <c r="N135" s="1"/>
      <c r="O135" s="1"/>
      <c r="P135" s="1"/>
      <c r="Q135" s="1"/>
      <c r="R135" s="1"/>
    </row>
    <row r="136" spans="1:18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100</v>
      </c>
      <c r="H136" s="77">
        <v>107</v>
      </c>
      <c r="I136" s="110">
        <f t="shared" ref="I136:L137" si="13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  <c r="M136" s="1"/>
      <c r="N136" s="1"/>
      <c r="O136" s="1"/>
      <c r="P136" s="1"/>
      <c r="Q136" s="1"/>
      <c r="R136" s="1"/>
    </row>
    <row r="137" spans="1:18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100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  <c r="M137" s="1"/>
      <c r="N137" s="1"/>
      <c r="O137" s="1"/>
      <c r="P137" s="1"/>
      <c r="Q137" s="1"/>
      <c r="R137" s="1"/>
    </row>
    <row r="138" spans="1:18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100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  <c r="M138" s="1"/>
      <c r="N138" s="1"/>
      <c r="O138" s="1"/>
      <c r="P138" s="1"/>
      <c r="Q138" s="1"/>
      <c r="R138" s="1"/>
    </row>
    <row r="139" spans="1:18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101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  <c r="M139" s="1"/>
      <c r="N139" s="1"/>
      <c r="O139" s="1"/>
      <c r="P139" s="1"/>
      <c r="Q139" s="1"/>
      <c r="R139" s="1"/>
    </row>
    <row r="140" spans="1:18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102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  <c r="M140" s="1"/>
      <c r="N140" s="1"/>
      <c r="O140" s="1"/>
      <c r="P140" s="1"/>
      <c r="Q140" s="1"/>
      <c r="R140" s="1"/>
    </row>
    <row r="141" spans="1:18" ht="25.5" hidden="1" customHeight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103</v>
      </c>
      <c r="H141" s="77">
        <v>112</v>
      </c>
      <c r="I141" s="111">
        <f t="shared" ref="I141:L142" si="14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  <c r="M141" s="1"/>
      <c r="N141" s="1"/>
      <c r="O141" s="1"/>
      <c r="P141" s="1"/>
      <c r="Q141" s="1"/>
      <c r="R141" s="1"/>
    </row>
    <row r="142" spans="1:18" ht="25.5" hidden="1" customHeight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104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  <c r="M142" s="1"/>
      <c r="N142" s="1"/>
      <c r="O142" s="1"/>
      <c r="P142" s="1"/>
      <c r="Q142" s="1"/>
      <c r="R142" s="1"/>
    </row>
    <row r="143" spans="1:18" ht="25.5" hidden="1" customHeight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104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  <c r="M143" s="1"/>
      <c r="N143" s="1"/>
      <c r="O143" s="1"/>
      <c r="P143" s="1"/>
      <c r="Q143" s="1"/>
      <c r="R143" s="1"/>
    </row>
    <row r="144" spans="1:18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105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  <c r="M144" s="1"/>
      <c r="N144" s="1"/>
      <c r="O144" s="1"/>
      <c r="P144" s="1"/>
      <c r="Q144" s="1"/>
      <c r="R144" s="1"/>
    </row>
    <row r="145" spans="1:18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106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  <c r="M145" s="1"/>
      <c r="N145" s="1"/>
      <c r="O145" s="1"/>
      <c r="P145" s="1"/>
      <c r="Q145" s="1"/>
      <c r="R145" s="1"/>
    </row>
    <row r="146" spans="1:18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107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  <c r="M146" s="1"/>
      <c r="N146" s="1"/>
      <c r="O146" s="1"/>
      <c r="P146" s="1"/>
      <c r="Q146" s="1"/>
      <c r="R146" s="1"/>
    </row>
    <row r="147" spans="1:18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107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  <c r="M147" s="1"/>
      <c r="N147" s="1"/>
      <c r="O147" s="1"/>
      <c r="P147" s="1"/>
      <c r="Q147" s="1"/>
      <c r="R147" s="1"/>
    </row>
    <row r="148" spans="1:18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107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  <c r="M148" s="1"/>
      <c r="N148" s="1"/>
      <c r="O148" s="1"/>
      <c r="P148" s="1"/>
      <c r="Q148" s="1"/>
      <c r="R148" s="1"/>
    </row>
    <row r="149" spans="1:18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108</v>
      </c>
      <c r="H149" s="77">
        <v>120</v>
      </c>
      <c r="I149" s="110">
        <f t="shared" ref="I149:L150" si="15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  <c r="M149" s="1"/>
      <c r="N149" s="1"/>
      <c r="O149" s="1"/>
      <c r="P149" s="1"/>
      <c r="Q149" s="1"/>
      <c r="R149" s="1"/>
    </row>
    <row r="150" spans="1:18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108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  <c r="M150" s="1"/>
      <c r="N150" s="1"/>
      <c r="O150" s="1"/>
      <c r="P150" s="1"/>
      <c r="Q150" s="1"/>
      <c r="R150" s="1"/>
    </row>
    <row r="151" spans="1:18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108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  <c r="M151" s="1"/>
      <c r="N151" s="1"/>
      <c r="O151" s="1"/>
      <c r="P151" s="1"/>
      <c r="Q151" s="1"/>
      <c r="R151" s="1"/>
    </row>
    <row r="152" spans="1:18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109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  <c r="M152" s="1"/>
      <c r="N152" s="1"/>
      <c r="O152" s="1"/>
      <c r="P152" s="1"/>
      <c r="Q152" s="1"/>
      <c r="R152" s="1"/>
    </row>
    <row r="153" spans="1:18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110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  <c r="M153" s="1"/>
      <c r="N153" s="1"/>
      <c r="O153" s="1"/>
      <c r="P153" s="1"/>
      <c r="Q153" s="1"/>
      <c r="R153" s="1"/>
    </row>
    <row r="154" spans="1:18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111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  <c r="M154" s="1"/>
      <c r="N154" s="1"/>
      <c r="O154" s="1"/>
      <c r="P154" s="1"/>
      <c r="Q154" s="1"/>
      <c r="R154" s="1"/>
    </row>
    <row r="155" spans="1:18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111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  <c r="M155" s="1"/>
      <c r="N155" s="1"/>
      <c r="O155" s="1"/>
      <c r="P155" s="1"/>
      <c r="Q155" s="1"/>
      <c r="R155" s="1"/>
    </row>
    <row r="156" spans="1:18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112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  <c r="M156" s="1"/>
      <c r="N156" s="1"/>
      <c r="O156" s="1"/>
      <c r="P156" s="1"/>
      <c r="Q156" s="1"/>
      <c r="R156" s="1"/>
    </row>
    <row r="157" spans="1:18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112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  <c r="M157" s="1"/>
      <c r="N157" s="1"/>
      <c r="O157" s="1"/>
      <c r="P157" s="1"/>
      <c r="Q157" s="1"/>
      <c r="R157" s="1"/>
    </row>
    <row r="158" spans="1:18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113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  <c r="M158" s="1"/>
      <c r="N158" s="1"/>
      <c r="O158" s="1"/>
      <c r="P158" s="1"/>
      <c r="Q158" s="1"/>
      <c r="R158" s="1"/>
    </row>
    <row r="159" spans="1:18" ht="25.5" hidden="1" customHeight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114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  <c r="M159" s="1"/>
      <c r="N159" s="1"/>
      <c r="O159" s="1"/>
      <c r="P159" s="1"/>
      <c r="Q159" s="1"/>
      <c r="R159" s="1"/>
    </row>
    <row r="160" spans="1:18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115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  <c r="M160" s="1"/>
      <c r="N160" s="1"/>
      <c r="O160" s="1"/>
      <c r="P160" s="1"/>
      <c r="Q160" s="1"/>
      <c r="R160" s="1"/>
    </row>
    <row r="161" spans="1:18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116</v>
      </c>
      <c r="H161" s="77">
        <v>132</v>
      </c>
      <c r="I161" s="110">
        <f t="shared" ref="I161:L162" si="16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  <c r="M161" s="1"/>
      <c r="N161" s="1"/>
      <c r="O161" s="1"/>
      <c r="P161" s="1"/>
      <c r="Q161" s="1"/>
      <c r="R161" s="1"/>
    </row>
    <row r="162" spans="1:18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116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  <c r="M162" s="1"/>
      <c r="N162" s="1"/>
      <c r="O162" s="1"/>
      <c r="P162" s="1"/>
      <c r="Q162" s="1"/>
      <c r="R162" s="1"/>
    </row>
    <row r="163" spans="1:18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116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  <c r="M163" s="1"/>
      <c r="N163" s="1"/>
      <c r="O163" s="1"/>
      <c r="P163" s="1"/>
      <c r="Q163" s="1"/>
      <c r="R163" s="1"/>
    </row>
    <row r="164" spans="1:18" ht="38.25" hidden="1" customHeight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117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  <c r="M164" s="1"/>
      <c r="N164" s="1"/>
      <c r="O164" s="1"/>
      <c r="P164" s="1"/>
      <c r="Q164" s="1"/>
      <c r="R164" s="1"/>
    </row>
    <row r="165" spans="1:18" ht="38.25" hidden="1" customHeight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118</v>
      </c>
      <c r="H165" s="77">
        <v>136</v>
      </c>
      <c r="I165" s="110">
        <f t="shared" ref="I165:L167" si="1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8" ht="38.25" hidden="1" customHeight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118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  <c r="M166" s="1"/>
      <c r="N166" s="1"/>
      <c r="O166" s="1"/>
      <c r="P166" s="1"/>
      <c r="Q166" s="1"/>
      <c r="R166" s="1"/>
    </row>
    <row r="167" spans="1:18" ht="38.25" hidden="1" customHeight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118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  <c r="M167" s="1"/>
      <c r="N167" s="1"/>
      <c r="O167" s="1"/>
      <c r="P167" s="1"/>
      <c r="Q167" s="1"/>
      <c r="R167" s="1"/>
    </row>
    <row r="168" spans="1:18" ht="38.25" hidden="1" customHeight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118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  <c r="M168" s="1"/>
      <c r="N168" s="1"/>
      <c r="O168" s="1"/>
      <c r="P168" s="1"/>
      <c r="Q168" s="1"/>
      <c r="R168" s="1"/>
    </row>
    <row r="169" spans="1:18" ht="38.25" hidden="1" customHeight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119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  <c r="M169" s="1"/>
      <c r="N169" s="1"/>
      <c r="O169" s="1"/>
      <c r="P169" s="1"/>
      <c r="Q169" s="1"/>
      <c r="R169" s="1"/>
    </row>
    <row r="170" spans="1:18" ht="51" hidden="1" customHeight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120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  <c r="M170" s="1"/>
      <c r="N170" s="1"/>
      <c r="O170" s="1"/>
      <c r="P170" s="1"/>
      <c r="Q170" s="1"/>
      <c r="R170" s="1"/>
    </row>
    <row r="171" spans="1:18" ht="51" hidden="1" customHeight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120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  <c r="M171" s="1"/>
      <c r="N171" s="1"/>
      <c r="O171" s="1"/>
      <c r="P171" s="1"/>
      <c r="Q171" s="1"/>
      <c r="R171" s="1"/>
    </row>
    <row r="172" spans="1:18" ht="51" hidden="1" customHeight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121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  <c r="M172" s="1"/>
      <c r="N172" s="1"/>
      <c r="O172" s="1"/>
      <c r="P172" s="1"/>
      <c r="Q172" s="1"/>
      <c r="R172" s="1"/>
    </row>
    <row r="173" spans="1:18" ht="63.75" hidden="1" customHeight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122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  <c r="M173" s="1"/>
      <c r="N173" s="1"/>
      <c r="O173" s="1"/>
      <c r="P173" s="1"/>
      <c r="Q173" s="1"/>
      <c r="R173" s="1"/>
    </row>
    <row r="174" spans="1:18" ht="63.75" hidden="1" customHeight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123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  <c r="M174" s="1"/>
      <c r="N174" s="1"/>
      <c r="O174" s="1"/>
      <c r="P174" s="1"/>
      <c r="Q174" s="1"/>
      <c r="R174" s="1"/>
    </row>
    <row r="175" spans="1:18" ht="51" hidden="1" customHeight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124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  <c r="M175" s="1"/>
      <c r="N175" s="1"/>
      <c r="O175" s="1"/>
      <c r="P175" s="1"/>
      <c r="Q175" s="1"/>
      <c r="R175" s="1"/>
    </row>
    <row r="176" spans="1:18" ht="51" hidden="1" customHeight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125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  <c r="M176" s="1"/>
      <c r="N176" s="1"/>
      <c r="O176" s="1"/>
      <c r="P176" s="1"/>
      <c r="Q176" s="1"/>
      <c r="R176" s="1"/>
    </row>
    <row r="177" spans="1:18" ht="51" hidden="1" customHeight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126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  <c r="M177" s="1"/>
      <c r="N177" s="1"/>
      <c r="O177" s="1"/>
      <c r="P177" s="1"/>
      <c r="Q177" s="1"/>
      <c r="R177" s="1"/>
    </row>
    <row r="178" spans="1:18" ht="63.75" hidden="1" customHeight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127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  <c r="M178" s="1"/>
      <c r="N178" s="1"/>
      <c r="O178" s="1"/>
      <c r="P178" s="1"/>
      <c r="Q178" s="1"/>
      <c r="R178" s="1"/>
    </row>
    <row r="179" spans="1:18" ht="51" hidden="1" customHeight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128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  <c r="M179" s="1"/>
      <c r="N179" s="1"/>
      <c r="O179" s="1"/>
      <c r="P179" s="1"/>
      <c r="Q179" s="1"/>
      <c r="R179" s="1"/>
    </row>
    <row r="180" spans="1:18" ht="76.5" hidden="1" customHeight="1" collapsed="1">
      <c r="A180" s="33">
        <v>3</v>
      </c>
      <c r="B180" s="35"/>
      <c r="C180" s="33"/>
      <c r="D180" s="34"/>
      <c r="E180" s="34"/>
      <c r="F180" s="36"/>
      <c r="G180" s="74" t="s">
        <v>129</v>
      </c>
      <c r="H180" s="77">
        <v>151</v>
      </c>
      <c r="I180" s="109">
        <f>SUM(I181+I234+I299)</f>
        <v>0</v>
      </c>
      <c r="J180" s="121">
        <f>SUM(J181+J234+J299)</f>
        <v>0</v>
      </c>
      <c r="K180" s="110">
        <f>SUM(K181+K234+K299)</f>
        <v>0</v>
      </c>
      <c r="L180" s="109">
        <f>SUM(L181+L234+L299)</f>
        <v>0</v>
      </c>
      <c r="M180" s="1"/>
      <c r="N180" s="1"/>
      <c r="O180" s="1"/>
      <c r="P180" s="1"/>
      <c r="Q180" s="1"/>
      <c r="R180" s="1"/>
    </row>
    <row r="181" spans="1:18" ht="25.5" hidden="1" customHeight="1" collapsed="1">
      <c r="A181" s="69">
        <v>3</v>
      </c>
      <c r="B181" s="33">
        <v>1</v>
      </c>
      <c r="C181" s="52"/>
      <c r="D181" s="39"/>
      <c r="E181" s="39"/>
      <c r="F181" s="80"/>
      <c r="G181" s="67" t="s">
        <v>130</v>
      </c>
      <c r="H181" s="77">
        <v>152</v>
      </c>
      <c r="I181" s="109">
        <f>SUM(I182+I205+I212+I224+I228)</f>
        <v>0</v>
      </c>
      <c r="J181" s="116">
        <f>SUM(J182+J205+J212+J224+J228)</f>
        <v>0</v>
      </c>
      <c r="K181" s="116">
        <f>SUM(K182+K205+K212+K224+K228)</f>
        <v>0</v>
      </c>
      <c r="L181" s="116">
        <f>SUM(L182+L205+L212+L224+L228)</f>
        <v>0</v>
      </c>
      <c r="M181" s="1"/>
      <c r="N181" s="1"/>
      <c r="O181" s="1"/>
      <c r="P181" s="1"/>
      <c r="Q181" s="1"/>
      <c r="R181" s="1"/>
    </row>
    <row r="182" spans="1:18" ht="25.5" hidden="1" customHeight="1" collapsed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131</v>
      </c>
      <c r="H182" s="77">
        <v>153</v>
      </c>
      <c r="I182" s="116">
        <f>SUM(I183+I186+I191+I197+I202)</f>
        <v>0</v>
      </c>
      <c r="J182" s="121">
        <f>SUM(J183+J186+J191+J197+J202)</f>
        <v>0</v>
      </c>
      <c r="K182" s="110">
        <f>SUM(K183+K186+K191+K197+K202)</f>
        <v>0</v>
      </c>
      <c r="L182" s="109">
        <f>SUM(L183+L186+L191+L197+L202)</f>
        <v>0</v>
      </c>
      <c r="M182" s="1"/>
      <c r="N182" s="1"/>
      <c r="O182" s="1"/>
      <c r="P182" s="1"/>
      <c r="Q182" s="1"/>
      <c r="R182" s="1"/>
    </row>
    <row r="183" spans="1:18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132</v>
      </c>
      <c r="H183" s="77">
        <v>154</v>
      </c>
      <c r="I183" s="109">
        <f t="shared" ref="I183:L184" si="18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  <c r="M183" s="1"/>
      <c r="N183" s="1"/>
      <c r="O183" s="1"/>
      <c r="P183" s="1"/>
      <c r="Q183" s="1"/>
      <c r="R183" s="1"/>
    </row>
    <row r="184" spans="1:18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132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  <c r="M184" s="1"/>
      <c r="N184" s="1"/>
      <c r="O184" s="1"/>
      <c r="P184" s="1"/>
      <c r="Q184" s="1"/>
      <c r="R184" s="1"/>
    </row>
    <row r="185" spans="1:18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132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  <c r="M185" s="1"/>
      <c r="N185" s="1"/>
      <c r="O185" s="1"/>
      <c r="P185" s="1"/>
      <c r="Q185" s="1"/>
      <c r="R185" s="1"/>
    </row>
    <row r="186" spans="1:18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133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  <c r="M186" s="1"/>
      <c r="N186" s="1"/>
      <c r="O186" s="1"/>
      <c r="P186" s="1"/>
      <c r="Q186" s="1"/>
      <c r="R186" s="1"/>
    </row>
    <row r="187" spans="1:18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133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  <c r="M187" s="1"/>
      <c r="N187" s="1"/>
      <c r="O187" s="1"/>
      <c r="P187" s="1"/>
      <c r="Q187" s="1"/>
      <c r="R187" s="1"/>
    </row>
    <row r="188" spans="1:18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134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  <c r="M188" s="1"/>
      <c r="N188" s="1"/>
      <c r="O188" s="1"/>
      <c r="P188" s="1"/>
      <c r="Q188" s="1"/>
      <c r="R188" s="1"/>
    </row>
    <row r="189" spans="1:18" ht="25.5" hidden="1" customHeight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135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  <c r="M189" s="1"/>
      <c r="N189" s="1"/>
      <c r="O189" s="1"/>
      <c r="P189" s="1"/>
      <c r="Q189" s="1"/>
      <c r="R189" s="1"/>
    </row>
    <row r="190" spans="1:18" ht="25.5" hidden="1" customHeight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136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  <c r="M190" s="1"/>
      <c r="N190" s="1"/>
      <c r="O190" s="1"/>
      <c r="P190" s="1"/>
      <c r="Q190" s="1"/>
      <c r="R190" s="1"/>
    </row>
    <row r="191" spans="1:18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137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  <c r="M191" s="1"/>
      <c r="N191" s="1"/>
      <c r="O191" s="1"/>
      <c r="P191" s="1"/>
      <c r="Q191" s="1"/>
      <c r="R191" s="1"/>
    </row>
    <row r="192" spans="1:18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137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  <c r="M192" s="1"/>
      <c r="N192" s="1"/>
      <c r="O192" s="1"/>
      <c r="P192" s="1"/>
      <c r="Q192" s="1"/>
      <c r="R192" s="1"/>
    </row>
    <row r="193" spans="1:18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138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  <c r="M193" s="1"/>
      <c r="N193" s="1"/>
      <c r="O193" s="1"/>
      <c r="P193" s="1"/>
      <c r="Q193" s="1"/>
      <c r="R193" s="1"/>
    </row>
    <row r="194" spans="1:18" ht="25.5" hidden="1" customHeight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139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  <c r="M194" s="1"/>
      <c r="N194" s="1"/>
      <c r="O194" s="1"/>
      <c r="P194" s="1"/>
      <c r="Q194" s="1"/>
      <c r="R194" s="1"/>
    </row>
    <row r="195" spans="1:18" ht="25.5" hidden="1" customHeight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140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  <c r="M195" s="1"/>
      <c r="N195" s="1"/>
      <c r="O195" s="1"/>
      <c r="P195" s="1"/>
      <c r="Q195" s="1"/>
      <c r="R195" s="1"/>
    </row>
    <row r="196" spans="1:18" ht="26.25" hidden="1" customHeight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141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  <c r="M196" s="1"/>
      <c r="N196" s="1"/>
      <c r="O196" s="1"/>
      <c r="P196" s="1"/>
      <c r="Q196" s="1"/>
      <c r="R196" s="1"/>
    </row>
    <row r="197" spans="1:18" ht="25.5" hidden="1" customHeight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142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  <c r="M197" s="1"/>
      <c r="N197" s="1"/>
      <c r="O197" s="1"/>
      <c r="P197" s="1"/>
      <c r="Q197" s="1"/>
      <c r="R197" s="1"/>
    </row>
    <row r="198" spans="1:18" ht="25.5" hidden="1" customHeight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142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  <c r="M198" s="1"/>
      <c r="N198" s="1"/>
      <c r="O198" s="1"/>
      <c r="P198" s="1"/>
      <c r="Q198" s="1"/>
      <c r="R198" s="1"/>
    </row>
    <row r="199" spans="1:18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143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  <c r="M199" s="1"/>
      <c r="N199" s="1"/>
      <c r="O199" s="1"/>
      <c r="P199" s="1"/>
      <c r="Q199" s="1"/>
      <c r="R199" s="1"/>
    </row>
    <row r="200" spans="1:18" ht="25.5" hidden="1" customHeight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144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  <c r="M200" s="1"/>
      <c r="N200" s="1"/>
      <c r="O200" s="1"/>
      <c r="P200" s="1"/>
      <c r="Q200" s="1"/>
      <c r="R200" s="1"/>
    </row>
    <row r="201" spans="1:18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145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  <c r="M201" s="1"/>
      <c r="N201" s="1"/>
      <c r="O201" s="1"/>
      <c r="P201" s="1"/>
      <c r="Q201" s="1"/>
      <c r="R201" s="1"/>
    </row>
    <row r="202" spans="1:18" ht="25.5" hidden="1" customHeight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146</v>
      </c>
      <c r="H202" s="77">
        <v>173</v>
      </c>
      <c r="I202" s="109">
        <f t="shared" ref="I202:L203" si="19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  <c r="M202" s="1"/>
      <c r="N202" s="1"/>
      <c r="O202" s="1"/>
      <c r="P202" s="1"/>
      <c r="Q202" s="1"/>
      <c r="R202" s="1"/>
    </row>
    <row r="203" spans="1:18" ht="25.5" hidden="1" customHeight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146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  <c r="M203" s="1"/>
      <c r="N203" s="1"/>
      <c r="O203" s="1"/>
      <c r="P203" s="1"/>
      <c r="Q203" s="1"/>
      <c r="R203" s="1"/>
    </row>
    <row r="204" spans="1:18" ht="25.5" hidden="1" customHeight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146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  <c r="M204" s="1"/>
      <c r="N204" s="1"/>
      <c r="O204" s="1"/>
      <c r="P204" s="1"/>
      <c r="Q204" s="1"/>
      <c r="R204" s="1"/>
    </row>
    <row r="205" spans="1:18" ht="25.5" hidden="1" customHeight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147</v>
      </c>
      <c r="H205" s="77">
        <v>176</v>
      </c>
      <c r="I205" s="109">
        <f t="shared" ref="I205:L206" si="20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  <c r="M205" s="1"/>
      <c r="N205" s="1"/>
      <c r="O205" s="1"/>
      <c r="P205" s="1"/>
      <c r="Q205" s="1"/>
      <c r="R205" s="1"/>
    </row>
    <row r="206" spans="1:18" ht="25.5" hidden="1" customHeight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147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  <c r="M206" s="1"/>
      <c r="N206" s="1"/>
      <c r="O206" s="1"/>
      <c r="P206" s="1"/>
      <c r="Q206" s="1"/>
      <c r="R206" s="1"/>
    </row>
    <row r="207" spans="1:18" ht="25.5" hidden="1" customHeight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147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  <c r="M207" s="1"/>
      <c r="N207" s="1"/>
      <c r="O207" s="1"/>
      <c r="P207" s="1"/>
      <c r="Q207" s="1"/>
      <c r="R207" s="1"/>
    </row>
    <row r="208" spans="1:18" ht="38.25" hidden="1" customHeight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148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  <c r="M208" s="1"/>
      <c r="N208" s="1"/>
      <c r="O208" s="1"/>
      <c r="P208" s="1"/>
      <c r="Q208" s="1"/>
      <c r="R208" s="1"/>
    </row>
    <row r="209" spans="1:18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149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  <c r="M209" s="1"/>
      <c r="N209" s="1"/>
      <c r="O209" s="1"/>
      <c r="P209" s="1"/>
      <c r="Q209" s="1"/>
      <c r="R209" s="1"/>
    </row>
    <row r="210" spans="1:18" ht="25.5" hidden="1" customHeight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150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  <c r="M210" s="1"/>
      <c r="N210" s="1"/>
      <c r="O210" s="1"/>
      <c r="P210" s="1"/>
      <c r="Q210" s="1"/>
      <c r="R210" s="1"/>
    </row>
    <row r="211" spans="1:18" ht="25.5" hidden="1" customHeight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151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  <c r="M211" s="1"/>
      <c r="N211" s="1"/>
      <c r="O211" s="1"/>
      <c r="P211" s="1"/>
      <c r="Q211" s="1"/>
      <c r="R211" s="1"/>
    </row>
    <row r="212" spans="1:18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152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  <c r="M212" s="1"/>
      <c r="N212" s="1"/>
      <c r="O212" s="1"/>
      <c r="P212" s="1"/>
      <c r="Q212" s="1"/>
      <c r="R212" s="1"/>
    </row>
    <row r="213" spans="1:18" ht="25.5" hidden="1" customHeight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153</v>
      </c>
      <c r="H213" s="77">
        <v>184</v>
      </c>
      <c r="I213" s="116">
        <f t="shared" ref="I213:L214" si="21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  <c r="M213" s="1"/>
      <c r="N213" s="1"/>
      <c r="O213" s="1"/>
      <c r="P213" s="1"/>
      <c r="Q213" s="1"/>
      <c r="R213" s="1"/>
    </row>
    <row r="214" spans="1:18" ht="25.5" hidden="1" customHeight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153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  <c r="M214" s="1"/>
      <c r="N214" s="1"/>
      <c r="O214" s="1"/>
      <c r="P214" s="1"/>
      <c r="Q214" s="1"/>
      <c r="R214" s="1"/>
    </row>
    <row r="215" spans="1:18" ht="25.5" hidden="1" customHeight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153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  <c r="M215" s="1"/>
      <c r="N215" s="1"/>
      <c r="O215" s="1"/>
      <c r="P215" s="1"/>
      <c r="Q215" s="1"/>
      <c r="R215" s="1"/>
    </row>
    <row r="216" spans="1:18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154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  <c r="M216" s="1"/>
      <c r="N216" s="1"/>
      <c r="O216" s="1"/>
      <c r="P216" s="1"/>
      <c r="Q216" s="1"/>
      <c r="R216" s="1"/>
    </row>
    <row r="217" spans="1:18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154</v>
      </c>
      <c r="H217" s="77">
        <v>188</v>
      </c>
      <c r="I217" s="109">
        <f t="shared" ref="I217:P217" si="22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  <c r="Q217" s="1"/>
      <c r="R217" s="1"/>
    </row>
    <row r="218" spans="1:18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155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  <c r="M218" s="1"/>
      <c r="N218" s="1"/>
      <c r="O218" s="1"/>
      <c r="P218" s="1"/>
      <c r="Q218" s="1"/>
      <c r="R218" s="1"/>
    </row>
    <row r="219" spans="1:18" ht="25.5" hidden="1" customHeight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156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  <c r="M219" s="1"/>
      <c r="N219" s="1"/>
      <c r="O219" s="1"/>
      <c r="P219" s="1"/>
      <c r="Q219" s="1"/>
      <c r="R219" s="1"/>
    </row>
    <row r="220" spans="1:18" ht="25.5" hidden="1" customHeight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157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  <c r="M220" s="1"/>
      <c r="N220" s="1"/>
      <c r="O220" s="1"/>
      <c r="P220" s="1"/>
      <c r="Q220" s="1"/>
      <c r="R220" s="1"/>
    </row>
    <row r="221" spans="1:18" ht="25.5" hidden="1" customHeight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158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  <c r="M221" s="1"/>
      <c r="N221" s="1"/>
      <c r="O221" s="1"/>
      <c r="P221" s="1"/>
      <c r="Q221" s="1"/>
      <c r="R221" s="1"/>
    </row>
    <row r="222" spans="1:18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159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  <c r="M222" s="1"/>
      <c r="N222" s="1"/>
      <c r="O222" s="1"/>
      <c r="P222" s="1"/>
      <c r="Q222" s="1"/>
      <c r="R222" s="1"/>
    </row>
    <row r="223" spans="1:18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154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  <c r="M223" s="1"/>
      <c r="N223" s="1"/>
      <c r="O223" s="1"/>
      <c r="P223" s="1"/>
      <c r="Q223" s="1"/>
      <c r="R223" s="1"/>
    </row>
    <row r="224" spans="1:18" ht="25.5" hidden="1" customHeight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160</v>
      </c>
      <c r="H224" s="77">
        <v>195</v>
      </c>
      <c r="I224" s="116">
        <f t="shared" ref="I224:L226" si="23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  <c r="M224" s="1"/>
      <c r="N224" s="1"/>
      <c r="O224" s="1"/>
      <c r="P224" s="1"/>
      <c r="Q224" s="1"/>
      <c r="R224" s="1"/>
    </row>
    <row r="225" spans="1:18" ht="25.5" hidden="1" customHeight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160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  <c r="M225" s="1"/>
      <c r="N225" s="1"/>
      <c r="O225" s="1"/>
      <c r="P225" s="1"/>
      <c r="Q225" s="1"/>
      <c r="R225" s="1"/>
    </row>
    <row r="226" spans="1:18" ht="25.5" hidden="1" customHeight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161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  <c r="M226" s="1"/>
      <c r="N226" s="1"/>
      <c r="O226" s="1"/>
      <c r="P226" s="1"/>
      <c r="Q226" s="1"/>
      <c r="R226" s="1"/>
    </row>
    <row r="227" spans="1:18" ht="25.5" hidden="1" customHeight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161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  <c r="M227" s="1"/>
      <c r="N227" s="1"/>
      <c r="O227" s="1"/>
      <c r="P227" s="1"/>
      <c r="Q227" s="1"/>
      <c r="R227" s="1"/>
    </row>
    <row r="228" spans="1:18" ht="25.5" hidden="1" customHeight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162</v>
      </c>
      <c r="H228" s="77">
        <v>199</v>
      </c>
      <c r="I228" s="109">
        <f t="shared" ref="I228:L229" si="24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  <c r="M228" s="1"/>
      <c r="N228" s="1"/>
      <c r="O228" s="1"/>
      <c r="P228" s="1"/>
      <c r="Q228" s="1"/>
      <c r="R228" s="1"/>
    </row>
    <row r="229" spans="1:18" ht="25.5" hidden="1" customHeight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162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  <c r="M229" s="1"/>
      <c r="N229" s="1"/>
      <c r="O229" s="1"/>
      <c r="P229" s="1"/>
      <c r="Q229" s="1"/>
      <c r="R229" s="1"/>
    </row>
    <row r="230" spans="1:18" ht="25.5" hidden="1" customHeight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162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  <c r="M230" s="1"/>
      <c r="N230" s="1"/>
      <c r="O230" s="1"/>
      <c r="P230" s="1"/>
      <c r="Q230" s="1"/>
      <c r="R230" s="1"/>
    </row>
    <row r="231" spans="1:18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163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  <c r="M231" s="1"/>
      <c r="N231" s="1"/>
      <c r="O231" s="1"/>
      <c r="P231" s="1"/>
      <c r="Q231" s="1"/>
      <c r="R231" s="1"/>
    </row>
    <row r="232" spans="1:18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164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  <c r="M232" s="1"/>
      <c r="N232" s="1"/>
      <c r="O232" s="1"/>
      <c r="P232" s="1"/>
      <c r="Q232" s="1"/>
      <c r="R232" s="1"/>
    </row>
    <row r="233" spans="1:18" ht="25.5" hidden="1" customHeight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165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  <c r="M233" s="1"/>
      <c r="N233" s="1"/>
      <c r="O233" s="1"/>
      <c r="P233" s="1"/>
      <c r="Q233" s="1"/>
      <c r="R233" s="1"/>
    </row>
    <row r="234" spans="1:18" ht="38.25" hidden="1" customHeight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166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  <c r="M234" s="1"/>
      <c r="N234" s="1"/>
      <c r="O234" s="1"/>
      <c r="P234" s="1"/>
      <c r="Q234" s="1"/>
      <c r="R234" s="1"/>
    </row>
    <row r="235" spans="1:18" ht="38.25" hidden="1" customHeight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167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  <c r="M235" s="1"/>
      <c r="N235" s="1"/>
      <c r="O235" s="1"/>
      <c r="P235" s="1"/>
      <c r="Q235" s="1"/>
      <c r="R235" s="1"/>
    </row>
    <row r="236" spans="1:18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168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  <c r="M236" s="1"/>
      <c r="N236" s="1"/>
      <c r="O236" s="1"/>
      <c r="P236" s="1"/>
      <c r="Q236" s="1"/>
      <c r="R236" s="1"/>
    </row>
    <row r="237" spans="1:18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169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  <c r="M237" s="1"/>
      <c r="N237" s="1"/>
      <c r="O237" s="1"/>
      <c r="P237" s="1"/>
      <c r="Q237" s="1"/>
      <c r="R237" s="1"/>
    </row>
    <row r="238" spans="1:18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169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  <c r="M238" s="1"/>
      <c r="N238" s="1"/>
      <c r="O238" s="1"/>
      <c r="P238" s="1"/>
      <c r="Q238" s="1"/>
      <c r="R238" s="1"/>
    </row>
    <row r="239" spans="1:18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170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  <c r="M239" s="1"/>
      <c r="N239" s="1"/>
      <c r="O239" s="1"/>
      <c r="P239" s="1"/>
      <c r="Q239" s="1"/>
      <c r="R239" s="1"/>
    </row>
    <row r="240" spans="1:18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171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  <c r="M240" s="1"/>
      <c r="N240" s="1"/>
      <c r="O240" s="1"/>
      <c r="P240" s="1"/>
      <c r="Q240" s="1"/>
      <c r="R240" s="1"/>
    </row>
    <row r="241" spans="1:18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172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  <c r="M241" s="1"/>
      <c r="N241" s="1"/>
      <c r="O241" s="1"/>
      <c r="P241" s="1"/>
      <c r="Q241" s="1"/>
      <c r="R241" s="1"/>
    </row>
    <row r="242" spans="1:18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173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  <c r="M242" s="1"/>
      <c r="N242" s="1"/>
      <c r="O242" s="1"/>
      <c r="P242" s="1"/>
      <c r="Q242" s="1"/>
      <c r="R242" s="1"/>
    </row>
    <row r="243" spans="1:18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174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  <c r="M243" s="1"/>
      <c r="N243" s="1"/>
      <c r="O243" s="1"/>
      <c r="P243" s="1"/>
      <c r="Q243" s="1"/>
      <c r="R243" s="1"/>
    </row>
    <row r="244" spans="1:18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175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  <c r="M244" s="1"/>
      <c r="N244" s="1"/>
      <c r="O244" s="1"/>
      <c r="P244" s="1"/>
      <c r="Q244" s="1"/>
      <c r="R244" s="1"/>
    </row>
    <row r="245" spans="1:18" ht="25.5" hidden="1" customHeight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176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  <c r="M245" s="1"/>
      <c r="N245" s="1"/>
      <c r="O245" s="1"/>
      <c r="P245" s="1"/>
      <c r="Q245" s="1"/>
      <c r="R245" s="1"/>
    </row>
    <row r="246" spans="1:18" ht="25.5" hidden="1" customHeight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176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  <c r="M246" s="1"/>
      <c r="N246" s="1"/>
      <c r="O246" s="1"/>
      <c r="P246" s="1"/>
      <c r="Q246" s="1"/>
      <c r="R246" s="1"/>
    </row>
    <row r="247" spans="1:18" ht="25.5" hidden="1" customHeight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177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  <c r="M247" s="1"/>
      <c r="N247" s="1"/>
      <c r="O247" s="1"/>
      <c r="P247" s="1"/>
      <c r="Q247" s="1"/>
      <c r="R247" s="1"/>
    </row>
    <row r="248" spans="1:18" ht="25.5" hidden="1" customHeight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178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  <c r="M248" s="1"/>
      <c r="N248" s="1"/>
      <c r="O248" s="1"/>
      <c r="P248" s="1"/>
      <c r="Q248" s="1"/>
      <c r="R248" s="1"/>
    </row>
    <row r="249" spans="1:18" ht="25.5" hidden="1" customHeight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179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  <c r="M249" s="1"/>
      <c r="N249" s="1"/>
      <c r="O249" s="1"/>
      <c r="P249" s="1"/>
      <c r="Q249" s="1"/>
      <c r="R249" s="1"/>
    </row>
    <row r="250" spans="1:18" ht="25.5" hidden="1" customHeight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179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  <c r="M250" s="1"/>
      <c r="N250" s="1"/>
      <c r="O250" s="1"/>
      <c r="P250" s="1"/>
      <c r="Q250" s="1"/>
      <c r="R250" s="1"/>
    </row>
    <row r="251" spans="1:18" ht="25.5" hidden="1" customHeight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180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  <c r="M251" s="1"/>
      <c r="N251" s="1"/>
      <c r="O251" s="1"/>
      <c r="P251" s="1"/>
      <c r="Q251" s="1"/>
      <c r="R251" s="1"/>
    </row>
    <row r="252" spans="1:18" ht="25.5" hidden="1" customHeight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181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  <c r="M252" s="1"/>
      <c r="N252" s="1"/>
      <c r="O252" s="1"/>
      <c r="P252" s="1"/>
      <c r="Q252" s="1"/>
      <c r="R252" s="1"/>
    </row>
    <row r="253" spans="1:18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182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  <c r="M253" s="1"/>
      <c r="N253" s="1"/>
      <c r="O253" s="1"/>
      <c r="P253" s="1"/>
      <c r="Q253" s="1"/>
      <c r="R253" s="1"/>
    </row>
    <row r="254" spans="1:18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182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  <c r="M254" s="1"/>
      <c r="N254" s="1"/>
      <c r="O254" s="1"/>
      <c r="P254" s="1"/>
      <c r="Q254" s="1"/>
      <c r="R254" s="1"/>
    </row>
    <row r="255" spans="1:18" ht="25.5" hidden="1" customHeight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183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  <c r="M255" s="1"/>
      <c r="N255" s="1"/>
      <c r="O255" s="1"/>
      <c r="P255" s="1"/>
      <c r="Q255" s="1"/>
      <c r="R255" s="1"/>
    </row>
    <row r="256" spans="1:18" ht="25.5" hidden="1" customHeight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184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  <c r="M256" s="1"/>
      <c r="N256" s="1"/>
      <c r="O256" s="1"/>
      <c r="P256" s="1"/>
      <c r="Q256" s="1"/>
      <c r="R256" s="1"/>
    </row>
    <row r="257" spans="1:18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185</v>
      </c>
      <c r="H257" s="77">
        <v>228</v>
      </c>
      <c r="I257" s="109">
        <f t="shared" ref="I257:L258" si="25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  <c r="M257" s="1"/>
      <c r="N257" s="1"/>
      <c r="O257" s="1"/>
      <c r="P257" s="1"/>
      <c r="Q257" s="1"/>
      <c r="R257" s="1"/>
    </row>
    <row r="258" spans="1:18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185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  <c r="M258" s="1"/>
      <c r="N258" s="1"/>
      <c r="O258" s="1"/>
      <c r="P258" s="1"/>
      <c r="Q258" s="1"/>
      <c r="R258" s="1"/>
    </row>
    <row r="259" spans="1:18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185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  <c r="M259" s="1"/>
      <c r="N259" s="1"/>
      <c r="O259" s="1"/>
      <c r="P259" s="1"/>
      <c r="Q259" s="1"/>
      <c r="R259" s="1"/>
    </row>
    <row r="260" spans="1:18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186</v>
      </c>
      <c r="H260" s="77">
        <v>231</v>
      </c>
      <c r="I260" s="109">
        <f t="shared" ref="I260:L261" si="26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  <c r="M260" s="1"/>
      <c r="N260" s="1"/>
      <c r="O260" s="1"/>
      <c r="P260" s="1"/>
      <c r="Q260" s="1"/>
      <c r="R260" s="1"/>
    </row>
    <row r="261" spans="1:18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186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  <c r="M261" s="1"/>
      <c r="N261" s="1"/>
      <c r="O261" s="1"/>
      <c r="P261" s="1"/>
      <c r="Q261" s="1"/>
      <c r="R261" s="1"/>
    </row>
    <row r="262" spans="1:18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186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  <c r="M262" s="1"/>
      <c r="N262" s="1"/>
      <c r="O262" s="1"/>
      <c r="P262" s="1"/>
      <c r="Q262" s="1"/>
      <c r="R262" s="1"/>
    </row>
    <row r="263" spans="1:18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187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  <c r="M263" s="1"/>
      <c r="N263" s="1"/>
      <c r="O263" s="1"/>
      <c r="P263" s="1"/>
      <c r="Q263" s="1"/>
      <c r="R263" s="1"/>
    </row>
    <row r="264" spans="1:18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187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  <c r="M264" s="1"/>
      <c r="N264" s="1"/>
      <c r="O264" s="1"/>
      <c r="P264" s="1"/>
      <c r="Q264" s="1"/>
      <c r="R264" s="1"/>
    </row>
    <row r="265" spans="1:18" ht="25.5" hidden="1" customHeight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188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  <c r="M265" s="1"/>
      <c r="N265" s="1"/>
      <c r="O265" s="1"/>
      <c r="P265" s="1"/>
      <c r="Q265" s="1"/>
      <c r="R265" s="1"/>
    </row>
    <row r="266" spans="1:18" ht="25.5" hidden="1" customHeight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189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  <c r="M266" s="1"/>
      <c r="N266" s="1"/>
      <c r="O266" s="1"/>
      <c r="P266" s="1"/>
      <c r="Q266" s="1"/>
      <c r="R266" s="1"/>
    </row>
    <row r="267" spans="1:18" ht="38.25" hidden="1" customHeight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190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  <c r="M267" s="1"/>
      <c r="N267" s="1"/>
      <c r="O267" s="1"/>
      <c r="P267" s="1"/>
      <c r="Q267" s="1"/>
      <c r="R267" s="1"/>
    </row>
    <row r="268" spans="1:18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191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  <c r="M268" s="1"/>
      <c r="N268" s="1"/>
      <c r="O268" s="1"/>
      <c r="P268" s="1"/>
      <c r="Q268" s="1"/>
      <c r="R268" s="1"/>
    </row>
    <row r="269" spans="1:18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169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  <c r="M269" s="1"/>
      <c r="N269" s="1"/>
      <c r="O269" s="1"/>
      <c r="P269" s="1"/>
      <c r="Q269" s="1"/>
      <c r="R269" s="1"/>
    </row>
    <row r="270" spans="1:18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169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  <c r="M270" s="1"/>
      <c r="N270" s="1"/>
      <c r="O270" s="1"/>
      <c r="P270" s="1"/>
      <c r="Q270" s="1"/>
      <c r="R270" s="1"/>
    </row>
    <row r="271" spans="1:18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192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  <c r="M271" s="1"/>
      <c r="N271" s="1"/>
      <c r="O271" s="1"/>
      <c r="P271" s="1"/>
      <c r="Q271" s="1"/>
      <c r="R271" s="1"/>
    </row>
    <row r="272" spans="1:18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171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  <c r="M272" s="1"/>
      <c r="N272" s="1"/>
      <c r="O272" s="1"/>
      <c r="P272" s="1"/>
      <c r="Q272" s="1"/>
      <c r="R272" s="1"/>
    </row>
    <row r="273" spans="1:18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172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  <c r="M273" s="1"/>
      <c r="N273" s="1"/>
      <c r="O273" s="1"/>
      <c r="P273" s="1"/>
      <c r="Q273" s="1"/>
      <c r="R273" s="1"/>
    </row>
    <row r="274" spans="1:18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173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  <c r="M274" s="1"/>
      <c r="N274" s="1"/>
      <c r="O274" s="1"/>
      <c r="P274" s="1"/>
      <c r="Q274" s="1"/>
      <c r="R274" s="1"/>
    </row>
    <row r="275" spans="1:18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174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  <c r="M275" s="1"/>
      <c r="N275" s="1"/>
      <c r="O275" s="1"/>
      <c r="P275" s="1"/>
      <c r="Q275" s="1"/>
      <c r="R275" s="1"/>
    </row>
    <row r="276" spans="1:18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193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  <c r="M276" s="1"/>
      <c r="N276" s="1"/>
      <c r="O276" s="1"/>
      <c r="P276" s="1"/>
      <c r="Q276" s="1"/>
      <c r="R276" s="1"/>
    </row>
    <row r="277" spans="1:18" ht="25.5" hidden="1" customHeight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194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  <c r="M277" s="1"/>
      <c r="N277" s="1"/>
      <c r="O277" s="1"/>
      <c r="P277" s="1"/>
      <c r="Q277" s="1"/>
      <c r="R277" s="1"/>
    </row>
    <row r="278" spans="1:18" ht="25.5" hidden="1" customHeight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194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  <c r="M278" s="1"/>
      <c r="N278" s="1"/>
      <c r="O278" s="1"/>
      <c r="P278" s="1"/>
      <c r="Q278" s="1"/>
      <c r="R278" s="1"/>
    </row>
    <row r="279" spans="1:18" ht="25.5" hidden="1" customHeight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195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  <c r="M279" s="1"/>
      <c r="N279" s="1"/>
      <c r="O279" s="1"/>
      <c r="P279" s="1"/>
      <c r="Q279" s="1"/>
      <c r="R279" s="1"/>
    </row>
    <row r="280" spans="1:18" ht="25.5" hidden="1" customHeight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196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  <c r="M280" s="1"/>
      <c r="N280" s="1"/>
      <c r="O280" s="1"/>
      <c r="P280" s="1"/>
      <c r="Q280" s="1"/>
      <c r="R280" s="1"/>
    </row>
    <row r="281" spans="1:18" ht="25.5" hidden="1" customHeight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197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  <c r="M281" s="1"/>
      <c r="N281" s="1"/>
      <c r="O281" s="1"/>
      <c r="P281" s="1"/>
      <c r="Q281" s="1"/>
      <c r="R281" s="1"/>
    </row>
    <row r="282" spans="1:18" ht="25.5" hidden="1" customHeight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197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  <c r="M282" s="1"/>
      <c r="N282" s="1"/>
      <c r="O282" s="1"/>
      <c r="P282" s="1"/>
      <c r="Q282" s="1"/>
      <c r="R282" s="1"/>
    </row>
    <row r="283" spans="1:18" ht="25.5" hidden="1" customHeight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198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  <c r="M283" s="1"/>
      <c r="N283" s="1"/>
      <c r="O283" s="1"/>
      <c r="P283" s="1"/>
      <c r="Q283" s="1"/>
      <c r="R283" s="1"/>
    </row>
    <row r="284" spans="1:18" ht="25.5" hidden="1" customHeight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199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  <c r="M284" s="1"/>
      <c r="N284" s="1"/>
      <c r="O284" s="1"/>
      <c r="P284" s="1"/>
      <c r="Q284" s="1"/>
      <c r="R284" s="1"/>
    </row>
    <row r="285" spans="1:18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200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 s="1"/>
      <c r="N285" s="1"/>
      <c r="O285" s="1"/>
      <c r="P285" s="1"/>
      <c r="Q285" s="1"/>
      <c r="R285" s="1"/>
    </row>
    <row r="286" spans="1:18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200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  <c r="M286" s="1"/>
      <c r="N286" s="1"/>
      <c r="O286" s="1"/>
      <c r="P286" s="1"/>
      <c r="Q286" s="1"/>
      <c r="R286" s="1"/>
    </row>
    <row r="287" spans="1:18" ht="25.5" hidden="1" customHeight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201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  <c r="M287" s="1"/>
      <c r="N287" s="1"/>
      <c r="O287" s="1"/>
      <c r="P287" s="1"/>
      <c r="Q287" s="1"/>
      <c r="R287" s="1"/>
    </row>
    <row r="288" spans="1:18" ht="25.5" hidden="1" customHeight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202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  <c r="M288" s="1"/>
      <c r="N288" s="1"/>
      <c r="O288" s="1"/>
      <c r="P288" s="1"/>
      <c r="Q288" s="1"/>
      <c r="R288" s="1"/>
    </row>
    <row r="289" spans="1:18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203</v>
      </c>
      <c r="H289" s="77">
        <v>260</v>
      </c>
      <c r="I289" s="109">
        <f t="shared" ref="I289:L290" si="27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  <c r="M289" s="1"/>
      <c r="N289" s="1"/>
      <c r="O289" s="1"/>
      <c r="P289" s="1"/>
      <c r="Q289" s="1"/>
      <c r="R289" s="1"/>
    </row>
    <row r="290" spans="1:18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203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  <c r="M290" s="1"/>
      <c r="N290" s="1"/>
      <c r="O290" s="1"/>
      <c r="P290" s="1"/>
      <c r="Q290" s="1"/>
      <c r="R290" s="1"/>
    </row>
    <row r="291" spans="1:18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203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  <c r="M291" s="1"/>
      <c r="N291" s="1"/>
      <c r="O291" s="1"/>
      <c r="P291" s="1"/>
      <c r="Q291" s="1"/>
      <c r="R291" s="1"/>
    </row>
    <row r="292" spans="1:18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186</v>
      </c>
      <c r="H292" s="77">
        <v>263</v>
      </c>
      <c r="I292" s="109">
        <f t="shared" ref="I292:L293" si="28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  <c r="M292" s="1"/>
      <c r="N292" s="1"/>
      <c r="O292" s="1"/>
      <c r="P292" s="1"/>
      <c r="Q292" s="1"/>
      <c r="R292" s="1"/>
    </row>
    <row r="293" spans="1:18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186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  <c r="M293" s="1"/>
      <c r="N293" s="1"/>
      <c r="O293" s="1"/>
      <c r="P293" s="1"/>
      <c r="Q293" s="1"/>
      <c r="R293" s="1"/>
    </row>
    <row r="294" spans="1:18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186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  <c r="M294" s="1"/>
      <c r="N294" s="1"/>
      <c r="O294" s="1"/>
      <c r="P294" s="1"/>
      <c r="Q294" s="1"/>
      <c r="R294" s="1"/>
    </row>
    <row r="295" spans="1:18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187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  <c r="M295" s="1"/>
      <c r="N295" s="1"/>
      <c r="O295" s="1"/>
      <c r="P295" s="1"/>
      <c r="Q295" s="1"/>
      <c r="R295" s="1"/>
    </row>
    <row r="296" spans="1:18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187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  <c r="M296" s="1"/>
      <c r="N296" s="1"/>
      <c r="O296" s="1"/>
      <c r="P296" s="1"/>
      <c r="Q296" s="1"/>
      <c r="R296" s="1"/>
    </row>
    <row r="297" spans="1:18" ht="25.5" hidden="1" customHeight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188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  <c r="M297" s="1"/>
      <c r="N297" s="1"/>
      <c r="O297" s="1"/>
      <c r="P297" s="1"/>
      <c r="Q297" s="1"/>
      <c r="R297" s="1"/>
    </row>
    <row r="298" spans="1:18" ht="25.5" hidden="1" customHeight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189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  <c r="M298" s="1"/>
      <c r="N298" s="1"/>
      <c r="O298" s="1"/>
      <c r="P298" s="1"/>
      <c r="Q298" s="1"/>
      <c r="R298" s="1"/>
    </row>
    <row r="299" spans="1:18" ht="25.5" hidden="1" customHeight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204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  <c r="M299" s="1"/>
      <c r="N299" s="1"/>
      <c r="O299" s="1"/>
      <c r="P299" s="1"/>
      <c r="Q299" s="1"/>
      <c r="R299" s="1"/>
    </row>
    <row r="300" spans="1:18" ht="38.25" hidden="1" customHeight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205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  <c r="M300" s="1"/>
      <c r="N300" s="1"/>
      <c r="O300" s="1"/>
      <c r="P300" s="1"/>
      <c r="Q300" s="1"/>
      <c r="R300" s="1"/>
    </row>
    <row r="301" spans="1:18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191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  <c r="M301" s="1"/>
      <c r="N301" s="1"/>
      <c r="O301" s="1"/>
      <c r="P301" s="1"/>
      <c r="Q301" s="1"/>
      <c r="R301" s="1"/>
    </row>
    <row r="302" spans="1:18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169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  <c r="M302" s="1"/>
      <c r="N302" s="1"/>
      <c r="O302" s="1"/>
      <c r="P302" s="1"/>
      <c r="Q302" s="1"/>
      <c r="R302" s="1"/>
    </row>
    <row r="303" spans="1:18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169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  <c r="M303" s="1"/>
      <c r="N303" s="1"/>
      <c r="O303" s="1"/>
      <c r="P303" s="1"/>
      <c r="Q303" s="1"/>
      <c r="R303" s="1"/>
    </row>
    <row r="304" spans="1:18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192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  <c r="M304" s="1"/>
      <c r="N304" s="1"/>
      <c r="O304" s="1"/>
      <c r="P304" s="1"/>
      <c r="Q304" s="1"/>
      <c r="R304" s="1"/>
    </row>
    <row r="305" spans="1:18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171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  <c r="M305" s="1"/>
      <c r="N305" s="1"/>
      <c r="O305" s="1"/>
      <c r="P305" s="1"/>
      <c r="Q305" s="1"/>
      <c r="R305" s="1"/>
    </row>
    <row r="306" spans="1:18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172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  <c r="M306" s="1"/>
      <c r="N306" s="1"/>
      <c r="O306" s="1"/>
      <c r="P306" s="1"/>
      <c r="Q306" s="1"/>
      <c r="R306" s="1"/>
    </row>
    <row r="307" spans="1:18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173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  <c r="M307" s="1"/>
      <c r="N307" s="1"/>
      <c r="O307" s="1"/>
      <c r="P307" s="1"/>
      <c r="Q307" s="1"/>
      <c r="R307" s="1"/>
    </row>
    <row r="308" spans="1:18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174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  <c r="M308" s="1"/>
      <c r="N308" s="1"/>
      <c r="O308" s="1"/>
      <c r="P308" s="1"/>
      <c r="Q308" s="1"/>
      <c r="R308" s="1"/>
    </row>
    <row r="309" spans="1:18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193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  <c r="M309" s="1"/>
      <c r="N309" s="1"/>
      <c r="O309" s="1"/>
      <c r="P309" s="1"/>
      <c r="Q309" s="1"/>
      <c r="R309" s="1"/>
    </row>
    <row r="310" spans="1:18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206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  <c r="M310" s="1"/>
      <c r="N310" s="1"/>
      <c r="O310" s="1"/>
      <c r="P310" s="1"/>
      <c r="Q310" s="1"/>
      <c r="R310" s="1"/>
    </row>
    <row r="311" spans="1:18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206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  <c r="M311" s="1"/>
      <c r="N311" s="1"/>
      <c r="O311" s="1"/>
      <c r="P311" s="1"/>
      <c r="Q311" s="1"/>
      <c r="R311" s="1"/>
    </row>
    <row r="312" spans="1:18" ht="25.5" hidden="1" customHeight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207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  <c r="M312" s="1"/>
      <c r="N312" s="1"/>
      <c r="O312" s="1"/>
      <c r="P312" s="1"/>
      <c r="Q312" s="1"/>
      <c r="R312" s="1"/>
    </row>
    <row r="313" spans="1:18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208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  <c r="M313" s="1"/>
      <c r="N313" s="1"/>
      <c r="O313" s="1"/>
      <c r="P313" s="1"/>
      <c r="Q313" s="1"/>
      <c r="R313" s="1"/>
    </row>
    <row r="314" spans="1:18" ht="25.5" hidden="1" customHeight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209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  <c r="M314" s="1"/>
      <c r="N314" s="1"/>
      <c r="O314" s="1"/>
      <c r="P314" s="1"/>
      <c r="Q314" s="1"/>
      <c r="R314" s="1"/>
    </row>
    <row r="315" spans="1:18" ht="25.5" hidden="1" customHeight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209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  <c r="M315" s="1"/>
      <c r="N315" s="1"/>
      <c r="O315" s="1"/>
      <c r="P315" s="1"/>
      <c r="Q315" s="1"/>
      <c r="R315" s="1"/>
    </row>
    <row r="316" spans="1:18" ht="25.5" hidden="1" customHeight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210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  <c r="M316" s="1"/>
      <c r="N316" s="1"/>
      <c r="O316" s="1"/>
      <c r="P316" s="1"/>
      <c r="Q316" s="1"/>
      <c r="R316" s="1"/>
    </row>
    <row r="317" spans="1:18" ht="25.5" hidden="1" customHeight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211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  <c r="M317" s="1"/>
      <c r="N317" s="1"/>
      <c r="O317" s="1"/>
      <c r="P317" s="1"/>
      <c r="Q317" s="1"/>
      <c r="R317" s="1"/>
    </row>
    <row r="318" spans="1:18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212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 s="1"/>
      <c r="N318" s="1"/>
      <c r="O318" s="1"/>
      <c r="P318" s="1"/>
      <c r="Q318" s="1"/>
      <c r="R318" s="1"/>
    </row>
    <row r="319" spans="1:18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212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  <c r="M319" s="1"/>
      <c r="N319" s="1"/>
      <c r="O319" s="1"/>
      <c r="P319" s="1"/>
      <c r="Q319" s="1"/>
      <c r="R319" s="1"/>
    </row>
    <row r="320" spans="1:18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213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  <c r="M320" s="1"/>
      <c r="N320" s="1"/>
      <c r="O320" s="1"/>
      <c r="P320" s="1"/>
      <c r="Q320" s="1"/>
      <c r="R320" s="1"/>
    </row>
    <row r="321" spans="1:18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214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  <c r="M321" s="1"/>
      <c r="N321" s="1"/>
      <c r="O321" s="1"/>
      <c r="P321" s="1"/>
      <c r="Q321" s="1"/>
      <c r="R321" s="1"/>
    </row>
    <row r="322" spans="1:18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215</v>
      </c>
      <c r="H322" s="77">
        <v>293</v>
      </c>
      <c r="I322" s="117">
        <f t="shared" ref="I322:L323" si="29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  <c r="M322" s="1"/>
      <c r="N322" s="1"/>
      <c r="O322" s="1"/>
      <c r="P322" s="1"/>
      <c r="Q322" s="1"/>
      <c r="R322" s="1"/>
    </row>
    <row r="323" spans="1:18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215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  <c r="M323" s="1"/>
      <c r="N323" s="1"/>
      <c r="O323" s="1"/>
      <c r="P323" s="1"/>
      <c r="Q323" s="1"/>
      <c r="R323" s="1"/>
    </row>
    <row r="324" spans="1:18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215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  <c r="M324" s="1"/>
      <c r="N324" s="1"/>
      <c r="O324" s="1"/>
      <c r="P324" s="1"/>
      <c r="Q324" s="1"/>
      <c r="R324" s="1"/>
    </row>
    <row r="325" spans="1:18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186</v>
      </c>
      <c r="H325" s="77">
        <v>296</v>
      </c>
      <c r="I325" s="110">
        <f t="shared" ref="I325:L326" si="30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  <c r="M325" s="1"/>
      <c r="N325" s="1"/>
      <c r="O325" s="1"/>
      <c r="P325" s="1"/>
      <c r="Q325" s="1"/>
      <c r="R325" s="1"/>
    </row>
    <row r="326" spans="1:18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186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  <c r="M326" s="1"/>
      <c r="N326" s="1"/>
      <c r="O326" s="1"/>
      <c r="P326" s="1"/>
      <c r="Q326" s="1"/>
      <c r="R326" s="1"/>
    </row>
    <row r="327" spans="1:18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186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  <c r="M327" s="1"/>
      <c r="N327" s="1"/>
      <c r="O327" s="1"/>
      <c r="P327" s="1"/>
      <c r="Q327" s="1"/>
      <c r="R327" s="1"/>
    </row>
    <row r="328" spans="1:18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216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  <c r="M328" s="1"/>
      <c r="N328" s="1"/>
      <c r="O328" s="1"/>
      <c r="P328" s="1"/>
      <c r="Q328" s="1"/>
      <c r="R328" s="1"/>
    </row>
    <row r="329" spans="1:18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216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  <c r="M329" s="1"/>
      <c r="N329" s="1"/>
      <c r="O329" s="1"/>
      <c r="P329" s="1"/>
      <c r="Q329" s="1"/>
      <c r="R329" s="1"/>
    </row>
    <row r="330" spans="1:18" ht="25.5" hidden="1" customHeight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217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  <c r="M330" s="1"/>
      <c r="N330" s="1"/>
      <c r="O330" s="1"/>
      <c r="P330" s="1"/>
      <c r="Q330" s="1"/>
      <c r="R330" s="1"/>
    </row>
    <row r="331" spans="1:18" ht="25.5" hidden="1" customHeight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218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  <c r="M331" s="1"/>
      <c r="N331" s="1"/>
      <c r="O331" s="1"/>
      <c r="P331" s="1"/>
      <c r="Q331" s="1"/>
      <c r="R331" s="1"/>
    </row>
    <row r="332" spans="1:18" ht="38.25" hidden="1" customHeight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219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  <c r="M332" s="1"/>
      <c r="N332" s="1"/>
      <c r="O332" s="1"/>
      <c r="P332" s="1"/>
      <c r="Q332" s="1"/>
      <c r="R332" s="1"/>
    </row>
    <row r="333" spans="1:18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168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  <c r="M333" s="1"/>
      <c r="N333" s="1"/>
      <c r="O333" s="1"/>
      <c r="P333" s="1"/>
      <c r="Q333" s="1"/>
      <c r="R333" s="1"/>
    </row>
    <row r="334" spans="1:18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168</v>
      </c>
      <c r="H334" s="77">
        <v>305</v>
      </c>
      <c r="I334" s="109">
        <f t="shared" ref="I334:P334" si="31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  <c r="Q334" s="1"/>
      <c r="R334" s="1"/>
    </row>
    <row r="335" spans="1:18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169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  <c r="M335" s="1"/>
      <c r="N335" s="1"/>
      <c r="O335" s="1"/>
      <c r="P335" s="1"/>
      <c r="Q335" s="1"/>
      <c r="R335" s="1"/>
    </row>
    <row r="336" spans="1:18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192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  <c r="M336" s="1"/>
      <c r="N336" s="1"/>
      <c r="O336" s="1"/>
      <c r="P336" s="1"/>
      <c r="Q336" s="1"/>
      <c r="R336" s="1"/>
    </row>
    <row r="337" spans="1:18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171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  <c r="M337" s="1"/>
      <c r="N337" s="1"/>
      <c r="O337" s="1"/>
      <c r="P337" s="1"/>
      <c r="Q337" s="1"/>
      <c r="R337" s="1"/>
    </row>
    <row r="338" spans="1:18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172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  <c r="M338" s="1"/>
      <c r="N338" s="1"/>
      <c r="O338" s="1"/>
      <c r="P338" s="1"/>
      <c r="Q338" s="1"/>
      <c r="R338" s="1"/>
    </row>
    <row r="339" spans="1:18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173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  <c r="M339" s="1"/>
      <c r="N339" s="1"/>
      <c r="O339" s="1"/>
      <c r="P339" s="1"/>
      <c r="Q339" s="1"/>
      <c r="R339" s="1"/>
    </row>
    <row r="340" spans="1:18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174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  <c r="M340" s="1"/>
      <c r="N340" s="1"/>
      <c r="O340" s="1"/>
      <c r="P340" s="1"/>
      <c r="Q340" s="1"/>
      <c r="R340" s="1"/>
    </row>
    <row r="341" spans="1:18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193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  <c r="M341" s="1"/>
      <c r="N341" s="1"/>
      <c r="O341" s="1"/>
      <c r="P341" s="1"/>
      <c r="Q341" s="1"/>
      <c r="R341" s="1"/>
    </row>
    <row r="342" spans="1:18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206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  <c r="M342" s="1"/>
      <c r="N342" s="1"/>
      <c r="O342" s="1"/>
      <c r="P342" s="1"/>
      <c r="Q342" s="1"/>
      <c r="R342" s="1"/>
    </row>
    <row r="343" spans="1:18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206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  <c r="M343" s="1"/>
      <c r="N343" s="1"/>
      <c r="O343" s="1"/>
      <c r="P343" s="1"/>
      <c r="Q343" s="1"/>
      <c r="R343" s="1"/>
    </row>
    <row r="344" spans="1:18" ht="25.5" hidden="1" customHeight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207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  <c r="M344" s="1"/>
      <c r="N344" s="1"/>
      <c r="O344" s="1"/>
      <c r="P344" s="1"/>
      <c r="Q344" s="1"/>
      <c r="R344" s="1"/>
    </row>
    <row r="345" spans="1:18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208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  <c r="M345" s="1"/>
      <c r="N345" s="1"/>
      <c r="O345" s="1"/>
      <c r="P345" s="1"/>
      <c r="Q345" s="1"/>
      <c r="R345" s="1"/>
    </row>
    <row r="346" spans="1:18" ht="25.5" hidden="1" customHeight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209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  <c r="M346" s="1"/>
      <c r="N346" s="1"/>
      <c r="O346" s="1"/>
      <c r="P346" s="1"/>
      <c r="Q346" s="1"/>
      <c r="R346" s="1"/>
    </row>
    <row r="347" spans="1:18" ht="25.5" hidden="1" customHeight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209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  <c r="M347" s="1"/>
      <c r="N347" s="1"/>
      <c r="O347" s="1"/>
      <c r="P347" s="1"/>
      <c r="Q347" s="1"/>
      <c r="R347" s="1"/>
    </row>
    <row r="348" spans="1:18" ht="25.5" hidden="1" customHeight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210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  <c r="M348" s="1"/>
      <c r="N348" s="1"/>
      <c r="O348" s="1"/>
      <c r="P348" s="1"/>
      <c r="Q348" s="1"/>
      <c r="R348" s="1"/>
    </row>
    <row r="349" spans="1:18" ht="25.5" hidden="1" customHeight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211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  <c r="M349" s="1"/>
      <c r="N349" s="1"/>
      <c r="O349" s="1"/>
      <c r="P349" s="1"/>
      <c r="Q349" s="1"/>
      <c r="R349" s="1"/>
    </row>
    <row r="350" spans="1:18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212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 s="1"/>
      <c r="N350" s="1"/>
      <c r="O350" s="1"/>
      <c r="P350" s="1"/>
      <c r="Q350" s="1"/>
      <c r="R350" s="1"/>
    </row>
    <row r="351" spans="1:18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212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  <c r="M351" s="1"/>
      <c r="N351" s="1"/>
      <c r="O351" s="1"/>
      <c r="P351" s="1"/>
      <c r="Q351" s="1"/>
      <c r="R351" s="1"/>
    </row>
    <row r="352" spans="1:18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213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  <c r="M352" s="1"/>
      <c r="N352" s="1"/>
      <c r="O352" s="1"/>
      <c r="P352" s="1"/>
      <c r="Q352" s="1"/>
      <c r="R352" s="1"/>
    </row>
    <row r="353" spans="1:18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220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  <c r="M353" s="1"/>
      <c r="N353" s="1"/>
      <c r="O353" s="1"/>
      <c r="P353" s="1"/>
      <c r="Q353" s="1"/>
      <c r="R353" s="1"/>
    </row>
    <row r="354" spans="1:18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215</v>
      </c>
      <c r="H354" s="77">
        <v>325</v>
      </c>
      <c r="I354" s="109">
        <f t="shared" ref="I354:L355" si="32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  <c r="M354" s="1"/>
      <c r="N354" s="1"/>
      <c r="O354" s="1"/>
      <c r="P354" s="1"/>
      <c r="Q354" s="1"/>
      <c r="R354" s="1"/>
    </row>
    <row r="355" spans="1:18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215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  <c r="M355" s="1"/>
      <c r="N355" s="1"/>
      <c r="O355" s="1"/>
      <c r="P355" s="1"/>
      <c r="Q355" s="1"/>
      <c r="R355" s="1"/>
    </row>
    <row r="356" spans="1:18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215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  <c r="M356" s="1"/>
      <c r="N356" s="1"/>
      <c r="O356" s="1"/>
      <c r="P356" s="1"/>
      <c r="Q356" s="1"/>
      <c r="R356" s="1"/>
    </row>
    <row r="357" spans="1:18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186</v>
      </c>
      <c r="H357" s="77">
        <v>328</v>
      </c>
      <c r="I357" s="109">
        <f t="shared" ref="I357:L358" si="33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  <c r="M357" s="1"/>
      <c r="N357" s="1"/>
      <c r="O357" s="1"/>
      <c r="P357" s="1"/>
      <c r="Q357" s="1"/>
      <c r="R357" s="1"/>
    </row>
    <row r="358" spans="1:18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186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  <c r="M358" s="1"/>
      <c r="N358" s="1"/>
      <c r="O358" s="1"/>
      <c r="P358" s="1"/>
      <c r="Q358" s="1"/>
      <c r="R358" s="1"/>
    </row>
    <row r="359" spans="1:18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186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  <c r="M359" s="1"/>
      <c r="N359" s="1"/>
      <c r="O359" s="1"/>
      <c r="P359" s="1"/>
      <c r="Q359" s="1"/>
      <c r="R359" s="1"/>
    </row>
    <row r="360" spans="1:18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216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  <c r="M360" s="1"/>
      <c r="N360" s="1"/>
      <c r="O360" s="1"/>
      <c r="P360" s="1"/>
      <c r="Q360" s="1"/>
      <c r="R360" s="1"/>
    </row>
    <row r="361" spans="1:18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216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  <c r="M361" s="1"/>
      <c r="N361" s="1"/>
      <c r="O361" s="1"/>
      <c r="P361" s="1"/>
      <c r="Q361" s="1"/>
      <c r="R361" s="1"/>
    </row>
    <row r="362" spans="1:18" ht="25.5" hidden="1" customHeight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217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  <c r="M362" s="1"/>
      <c r="N362" s="1"/>
      <c r="O362" s="1"/>
      <c r="P362" s="1"/>
      <c r="Q362" s="1"/>
      <c r="R362" s="1"/>
    </row>
    <row r="363" spans="1:18" ht="25.5" hidden="1" customHeight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218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  <c r="M363" s="1"/>
      <c r="N363" s="1"/>
      <c r="O363" s="1"/>
      <c r="P363" s="1"/>
      <c r="Q363" s="1"/>
      <c r="R363" s="1"/>
    </row>
    <row r="364" spans="1:18">
      <c r="A364" s="19"/>
      <c r="B364" s="19"/>
      <c r="C364" s="20"/>
      <c r="D364" s="89"/>
      <c r="E364" s="90"/>
      <c r="F364" s="91"/>
      <c r="G364" s="92" t="s">
        <v>221</v>
      </c>
      <c r="H364" s="77">
        <v>335</v>
      </c>
      <c r="I364" s="124">
        <f>SUM(I30+I180)</f>
        <v>1740</v>
      </c>
      <c r="J364" s="124">
        <f>SUM(J30+J180)</f>
        <v>1740</v>
      </c>
      <c r="K364" s="124">
        <f>SUM(K30+K180)</f>
        <v>1740</v>
      </c>
      <c r="L364" s="124">
        <f>SUM(L30+L180)</f>
        <v>1740</v>
      </c>
      <c r="M364" s="1"/>
      <c r="N364" s="1"/>
      <c r="O364" s="1"/>
      <c r="P364" s="1"/>
      <c r="Q364" s="1"/>
      <c r="R364" s="1"/>
    </row>
    <row r="365" spans="1:18">
      <c r="G365" s="38"/>
      <c r="H365" s="37"/>
      <c r="I365" s="93"/>
      <c r="J365" s="94"/>
      <c r="K365" s="94"/>
      <c r="L365" s="94"/>
      <c r="M365" s="1"/>
      <c r="N365" s="1"/>
      <c r="O365" s="1"/>
      <c r="P365" s="1"/>
      <c r="Q365" s="1"/>
      <c r="R365" s="1"/>
    </row>
    <row r="366" spans="1:18">
      <c r="D366" s="95"/>
      <c r="E366" s="95"/>
      <c r="F366" s="22"/>
      <c r="G366" s="95" t="s">
        <v>222</v>
      </c>
      <c r="H366" s="146"/>
      <c r="I366" s="96"/>
      <c r="J366" s="94"/>
      <c r="K366" s="108" t="s">
        <v>223</v>
      </c>
      <c r="L366" s="96"/>
      <c r="M366" s="1"/>
      <c r="N366" s="1"/>
      <c r="O366" s="1"/>
      <c r="P366" s="1"/>
      <c r="Q366" s="1"/>
      <c r="R366" s="1"/>
    </row>
    <row r="367" spans="1:18" ht="18.75" customHeight="1">
      <c r="A367" s="97"/>
      <c r="B367" s="97"/>
      <c r="C367" s="97"/>
      <c r="D367" s="98" t="s">
        <v>224</v>
      </c>
      <c r="E367"/>
      <c r="F367"/>
      <c r="G367"/>
      <c r="H367" s="99"/>
      <c r="I367" s="147" t="s">
        <v>225</v>
      </c>
      <c r="K367" s="446" t="s">
        <v>226</v>
      </c>
      <c r="L367" s="446"/>
      <c r="M367" s="1"/>
      <c r="N367" s="1"/>
      <c r="O367" s="1"/>
      <c r="P367" s="1"/>
      <c r="Q367" s="1"/>
      <c r="R367" s="1"/>
    </row>
    <row r="368" spans="1:18" ht="15.75" customHeight="1">
      <c r="I368" s="100"/>
      <c r="K368" s="100"/>
      <c r="L368" s="100"/>
      <c r="M368" s="1"/>
      <c r="N368" s="1"/>
      <c r="O368" s="1"/>
      <c r="P368" s="1"/>
      <c r="Q368" s="1"/>
      <c r="R368" s="1"/>
    </row>
    <row r="369" spans="4:18" ht="15.75" customHeight="1">
      <c r="D369" s="95"/>
      <c r="E369" s="95"/>
      <c r="F369" s="22"/>
      <c r="G369" s="95" t="s">
        <v>227</v>
      </c>
      <c r="I369" s="100"/>
      <c r="K369" s="108" t="s">
        <v>228</v>
      </c>
      <c r="L369" s="101"/>
      <c r="M369" s="1"/>
      <c r="N369" s="1"/>
      <c r="O369" s="1"/>
      <c r="P369" s="1"/>
      <c r="Q369" s="1"/>
      <c r="R369" s="1"/>
    </row>
    <row r="370" spans="4:18" ht="24" customHeight="1">
      <c r="D370" s="447" t="s">
        <v>229</v>
      </c>
      <c r="E370" s="448"/>
      <c r="F370" s="448"/>
      <c r="G370" s="448"/>
      <c r="H370" s="102"/>
      <c r="I370" s="103" t="s">
        <v>225</v>
      </c>
      <c r="K370" s="446" t="s">
        <v>226</v>
      </c>
      <c r="L370" s="446"/>
      <c r="M370" s="1"/>
      <c r="N370" s="1"/>
      <c r="O370" s="1"/>
      <c r="P370" s="1"/>
      <c r="Q370" s="1"/>
      <c r="R370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7:L367"/>
    <mergeCell ref="D370:G370"/>
    <mergeCell ref="K370:L370"/>
    <mergeCell ref="A27:F28"/>
    <mergeCell ref="G27:G28"/>
    <mergeCell ref="H27:H28"/>
    <mergeCell ref="I27:J27"/>
  </mergeCells>
  <pageMargins left="0.19685039370078741" right="0.19685039370078741" top="3.937007874015748E-2" bottom="3.937007874015748E-2" header="3.937007874015748E-2" footer="3.937007874015748E-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2" workbookViewId="0">
      <selection activeCell="O15" sqref="O15"/>
    </sheetView>
  </sheetViews>
  <sheetFormatPr defaultRowHeight="15"/>
  <cols>
    <col min="1" max="4" width="2" style="1" customWidth="1"/>
    <col min="5" max="5" width="2.140625" style="1" customWidth="1"/>
    <col min="6" max="6" width="2.5703125" style="143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2"/>
      <c r="H1" s="3"/>
      <c r="I1" s="148"/>
      <c r="J1" s="145" t="s">
        <v>0</v>
      </c>
      <c r="K1" s="145"/>
      <c r="L1" s="145"/>
    </row>
    <row r="2" spans="1:12">
      <c r="H2" s="3"/>
      <c r="I2"/>
      <c r="J2" s="145" t="s">
        <v>1</v>
      </c>
      <c r="K2" s="145"/>
      <c r="L2" s="145"/>
    </row>
    <row r="3" spans="1:12">
      <c r="H3" s="5"/>
      <c r="I3" s="3"/>
      <c r="J3" s="145" t="s">
        <v>2</v>
      </c>
      <c r="K3" s="145"/>
      <c r="L3" s="145"/>
    </row>
    <row r="4" spans="1:12">
      <c r="G4" s="6" t="s">
        <v>3</v>
      </c>
      <c r="H4" s="3"/>
      <c r="I4"/>
      <c r="J4" s="145" t="s">
        <v>4</v>
      </c>
      <c r="K4" s="145"/>
      <c r="L4" s="145"/>
    </row>
    <row r="5" spans="1:12">
      <c r="H5" s="8"/>
      <c r="I5"/>
      <c r="J5" s="145" t="s">
        <v>5</v>
      </c>
      <c r="K5" s="145"/>
      <c r="L5" s="145"/>
    </row>
    <row r="6" spans="1:12">
      <c r="G6" s="466" t="s">
        <v>6</v>
      </c>
      <c r="H6" s="466"/>
      <c r="I6" s="466"/>
      <c r="J6" s="466"/>
      <c r="K6" s="466"/>
      <c r="L6" s="149"/>
    </row>
    <row r="7" spans="1:12">
      <c r="A7" s="470" t="s">
        <v>7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</row>
    <row r="8" spans="1:12" ht="15.75">
      <c r="A8" s="141"/>
      <c r="B8" s="142"/>
      <c r="C8" s="142"/>
      <c r="D8" s="142"/>
      <c r="E8" s="142"/>
      <c r="F8" s="142"/>
      <c r="G8" s="472" t="s">
        <v>8</v>
      </c>
      <c r="H8" s="472"/>
      <c r="I8" s="472"/>
      <c r="J8" s="472"/>
      <c r="K8" s="472"/>
      <c r="L8" s="142"/>
    </row>
    <row r="9" spans="1:12" ht="15.75">
      <c r="A9" s="473" t="s">
        <v>9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12">
      <c r="G10" s="474" t="s">
        <v>11</v>
      </c>
      <c r="H10" s="474"/>
      <c r="I10" s="474"/>
      <c r="J10" s="474"/>
      <c r="K10" s="474"/>
    </row>
    <row r="11" spans="1:12">
      <c r="G11" s="475" t="s">
        <v>484</v>
      </c>
      <c r="H11" s="475"/>
      <c r="I11" s="475"/>
      <c r="J11" s="475"/>
      <c r="K11" s="475"/>
    </row>
    <row r="13" spans="1:12" ht="15.75">
      <c r="B13" s="473" t="s">
        <v>12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5" spans="1:12">
      <c r="G15" s="474" t="s">
        <v>13</v>
      </c>
      <c r="H15" s="474"/>
      <c r="I15" s="474"/>
      <c r="J15" s="474"/>
      <c r="K15" s="474"/>
    </row>
    <row r="16" spans="1:12">
      <c r="G16" s="476" t="s">
        <v>14</v>
      </c>
      <c r="H16" s="476"/>
      <c r="I16" s="476"/>
      <c r="J16" s="476"/>
      <c r="K16" s="476"/>
    </row>
    <row r="17" spans="1:18">
      <c r="B17"/>
      <c r="C17"/>
      <c r="D17"/>
      <c r="E17" s="477" t="s">
        <v>15</v>
      </c>
      <c r="F17" s="477"/>
      <c r="G17" s="477"/>
      <c r="H17" s="477"/>
      <c r="I17" s="477"/>
      <c r="J17" s="477"/>
      <c r="K17" s="477"/>
      <c r="L17"/>
    </row>
    <row r="18" spans="1:18">
      <c r="A18" s="478" t="s">
        <v>16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</row>
    <row r="19" spans="1:18">
      <c r="F19" s="1"/>
      <c r="J19" s="10"/>
      <c r="K19" s="11"/>
      <c r="L19" s="12" t="s">
        <v>17</v>
      </c>
    </row>
    <row r="20" spans="1:18">
      <c r="F20" s="1"/>
      <c r="J20" s="13" t="s">
        <v>18</v>
      </c>
      <c r="K20" s="5"/>
      <c r="L20" s="14"/>
    </row>
    <row r="21" spans="1:18">
      <c r="E21" s="145"/>
      <c r="F21" s="144"/>
      <c r="I21" s="15"/>
      <c r="J21" s="15"/>
      <c r="K21" s="16" t="s">
        <v>19</v>
      </c>
      <c r="L21" s="14"/>
    </row>
    <row r="22" spans="1:18">
      <c r="A22" s="467" t="s">
        <v>232</v>
      </c>
      <c r="B22" s="467"/>
      <c r="C22" s="467"/>
      <c r="D22" s="467"/>
      <c r="E22" s="467"/>
      <c r="F22" s="467"/>
      <c r="G22" s="467"/>
      <c r="H22" s="467"/>
      <c r="I22" s="467"/>
      <c r="K22" s="16" t="s">
        <v>20</v>
      </c>
      <c r="L22" s="17" t="s">
        <v>21</v>
      </c>
    </row>
    <row r="23" spans="1:18">
      <c r="A23" s="467" t="s">
        <v>233</v>
      </c>
      <c r="B23" s="467"/>
      <c r="C23" s="467"/>
      <c r="D23" s="467"/>
      <c r="E23" s="467"/>
      <c r="F23" s="467"/>
      <c r="G23" s="467"/>
      <c r="H23" s="467"/>
      <c r="I23" s="467"/>
      <c r="J23" s="140" t="s">
        <v>22</v>
      </c>
      <c r="K23" s="107" t="s">
        <v>23</v>
      </c>
      <c r="L23" s="14"/>
    </row>
    <row r="24" spans="1:18">
      <c r="F24" s="1"/>
      <c r="G24" s="18" t="s">
        <v>24</v>
      </c>
      <c r="H24" s="19" t="s">
        <v>248</v>
      </c>
      <c r="I24" s="20"/>
      <c r="J24" s="21"/>
      <c r="K24" s="14"/>
      <c r="L24" s="14"/>
    </row>
    <row r="25" spans="1:18">
      <c r="F25" s="1"/>
      <c r="G25" s="469" t="s">
        <v>25</v>
      </c>
      <c r="H25" s="469"/>
      <c r="I25" s="104" t="s">
        <v>234</v>
      </c>
      <c r="J25" s="105" t="s">
        <v>235</v>
      </c>
      <c r="K25" s="106" t="s">
        <v>236</v>
      </c>
      <c r="L25" s="106" t="s">
        <v>236</v>
      </c>
    </row>
    <row r="26" spans="1:18">
      <c r="A26" s="468" t="s">
        <v>249</v>
      </c>
      <c r="B26" s="468"/>
      <c r="C26" s="468"/>
      <c r="D26" s="468"/>
      <c r="E26" s="468"/>
      <c r="F26" s="468"/>
      <c r="G26" s="468"/>
      <c r="H26" s="468"/>
      <c r="I26" s="468"/>
      <c r="J26" s="22"/>
      <c r="K26" s="23"/>
      <c r="L26" s="24" t="s">
        <v>26</v>
      </c>
    </row>
    <row r="27" spans="1:18" ht="38.25" customHeight="1">
      <c r="A27" s="449" t="s">
        <v>27</v>
      </c>
      <c r="B27" s="450"/>
      <c r="C27" s="450"/>
      <c r="D27" s="450"/>
      <c r="E27" s="450"/>
      <c r="F27" s="450"/>
      <c r="G27" s="453" t="s">
        <v>28</v>
      </c>
      <c r="H27" s="455" t="s">
        <v>29</v>
      </c>
      <c r="I27" s="457" t="s">
        <v>30</v>
      </c>
      <c r="J27" s="458"/>
      <c r="K27" s="459" t="s">
        <v>31</v>
      </c>
      <c r="L27" s="461" t="s">
        <v>32</v>
      </c>
      <c r="M27" s="25"/>
      <c r="N27" s="1"/>
      <c r="O27" s="1"/>
      <c r="P27" s="1"/>
      <c r="Q27" s="1"/>
      <c r="R27" s="1"/>
    </row>
    <row r="28" spans="1:18" ht="36" customHeight="1">
      <c r="A28" s="451"/>
      <c r="B28" s="452"/>
      <c r="C28" s="452"/>
      <c r="D28" s="452"/>
      <c r="E28" s="452"/>
      <c r="F28" s="452"/>
      <c r="G28" s="454"/>
      <c r="H28" s="456"/>
      <c r="I28" s="26" t="s">
        <v>33</v>
      </c>
      <c r="J28" s="27" t="s">
        <v>34</v>
      </c>
      <c r="K28" s="460"/>
      <c r="L28" s="462"/>
      <c r="M28" s="1"/>
      <c r="N28" s="1"/>
      <c r="O28" s="1"/>
      <c r="P28" s="1"/>
      <c r="Q28" s="1"/>
      <c r="R28" s="1"/>
    </row>
    <row r="29" spans="1:18">
      <c r="A29" s="463" t="s">
        <v>23</v>
      </c>
      <c r="B29" s="464"/>
      <c r="C29" s="464"/>
      <c r="D29" s="464"/>
      <c r="E29" s="464"/>
      <c r="F29" s="465"/>
      <c r="G29" s="28">
        <v>2</v>
      </c>
      <c r="H29" s="29">
        <v>3</v>
      </c>
      <c r="I29" s="30" t="s">
        <v>35</v>
      </c>
      <c r="J29" s="31" t="s">
        <v>36</v>
      </c>
      <c r="K29" s="32">
        <v>6</v>
      </c>
      <c r="L29" s="32">
        <v>7</v>
      </c>
      <c r="M29" s="1"/>
      <c r="N29" s="1"/>
      <c r="O29" s="1"/>
      <c r="P29" s="1"/>
      <c r="Q29" s="1"/>
      <c r="R29" s="1"/>
    </row>
    <row r="30" spans="1:18">
      <c r="A30" s="33">
        <v>2</v>
      </c>
      <c r="B30" s="33"/>
      <c r="C30" s="34"/>
      <c r="D30" s="35"/>
      <c r="E30" s="33"/>
      <c r="F30" s="36"/>
      <c r="G30" s="35" t="s">
        <v>37</v>
      </c>
      <c r="H30" s="77">
        <v>1</v>
      </c>
      <c r="I30" s="109">
        <f>SUM(I31+I42+I61+I82+I89+I109+I135+I154+I164)</f>
        <v>5800</v>
      </c>
      <c r="J30" s="109">
        <f>SUM(J31+J42+J61+J82+J89+J109+J135+J154+J164)</f>
        <v>5800</v>
      </c>
      <c r="K30" s="110">
        <f>SUM(K31+K42+K61+K82+K89+K109+K135+K154+K164)</f>
        <v>3191.78</v>
      </c>
      <c r="L30" s="109">
        <f>SUM(L31+L42+L61+L82+L89+L109+L135+L154+L164)</f>
        <v>3191.78</v>
      </c>
      <c r="M30" s="38"/>
      <c r="N30" s="38"/>
      <c r="O30" s="38"/>
      <c r="P30" s="38"/>
      <c r="Q30" s="38"/>
      <c r="R30" s="38"/>
    </row>
    <row r="31" spans="1:18" ht="25.5" customHeight="1">
      <c r="A31" s="33">
        <v>2</v>
      </c>
      <c r="B31" s="39">
        <v>1</v>
      </c>
      <c r="C31" s="40"/>
      <c r="D31" s="41"/>
      <c r="E31" s="42"/>
      <c r="F31" s="43"/>
      <c r="G31" s="44" t="s">
        <v>38</v>
      </c>
      <c r="H31" s="77">
        <v>2</v>
      </c>
      <c r="I31" s="109">
        <f>SUM(I32+I38)</f>
        <v>300</v>
      </c>
      <c r="J31" s="109">
        <f>SUM(J32+J38)</f>
        <v>300</v>
      </c>
      <c r="K31" s="111">
        <f>SUM(K32+K38)</f>
        <v>300</v>
      </c>
      <c r="L31" s="112">
        <f>SUM(L32+L38)</f>
        <v>300</v>
      </c>
      <c r="M31" s="1"/>
      <c r="N31" s="1"/>
      <c r="O31" s="1"/>
      <c r="P31" s="1"/>
      <c r="Q31" s="1"/>
      <c r="R31" s="1"/>
    </row>
    <row r="32" spans="1:18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39</v>
      </c>
      <c r="H32" s="77">
        <v>3</v>
      </c>
      <c r="I32" s="109">
        <f>SUM(I33)</f>
        <v>300</v>
      </c>
      <c r="J32" s="109">
        <f>SUM(J33)</f>
        <v>300</v>
      </c>
      <c r="K32" s="110">
        <f>SUM(K33)</f>
        <v>300</v>
      </c>
      <c r="L32" s="109">
        <f>SUM(L33)</f>
        <v>300</v>
      </c>
      <c r="M32" s="1"/>
      <c r="N32" s="1"/>
      <c r="O32" s="1"/>
      <c r="P32" s="1"/>
      <c r="R32" s="1"/>
    </row>
    <row r="33" spans="1:18" ht="15.75" customHeight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39</v>
      </c>
      <c r="H33" s="77">
        <v>4</v>
      </c>
      <c r="I33" s="109">
        <f>SUM(I34+I36)</f>
        <v>300</v>
      </c>
      <c r="J33" s="109">
        <f t="shared" ref="J33:L34" si="0">SUM(J34)</f>
        <v>300</v>
      </c>
      <c r="K33" s="109">
        <f t="shared" si="0"/>
        <v>300</v>
      </c>
      <c r="L33" s="109">
        <f t="shared" si="0"/>
        <v>300</v>
      </c>
      <c r="M33" s="1"/>
      <c r="N33" s="1"/>
      <c r="O33" s="1"/>
      <c r="P33" s="1"/>
      <c r="Q33" s="50"/>
      <c r="R33" s="1"/>
    </row>
    <row r="34" spans="1:18" ht="15.75" customHeight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40</v>
      </c>
      <c r="H34" s="77">
        <v>5</v>
      </c>
      <c r="I34" s="110">
        <f>SUM(I35)</f>
        <v>300</v>
      </c>
      <c r="J34" s="110">
        <f t="shared" si="0"/>
        <v>300</v>
      </c>
      <c r="K34" s="110">
        <f t="shared" si="0"/>
        <v>300</v>
      </c>
      <c r="L34" s="110">
        <f t="shared" si="0"/>
        <v>300</v>
      </c>
      <c r="M34" s="1"/>
      <c r="N34" s="1"/>
      <c r="O34" s="1"/>
      <c r="P34" s="1"/>
      <c r="Q34" s="50"/>
      <c r="R34" s="1"/>
    </row>
    <row r="35" spans="1:18" ht="15.75" customHeight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40</v>
      </c>
      <c r="H35" s="77">
        <v>6</v>
      </c>
      <c r="I35" s="113">
        <v>300</v>
      </c>
      <c r="J35" s="114">
        <v>300</v>
      </c>
      <c r="K35" s="114">
        <v>300</v>
      </c>
      <c r="L35" s="114">
        <v>300</v>
      </c>
      <c r="M35" s="1"/>
      <c r="N35" s="1"/>
      <c r="O35" s="1"/>
      <c r="P35" s="1"/>
      <c r="Q35" s="50"/>
      <c r="R35" s="1"/>
    </row>
    <row r="36" spans="1:18" ht="15.75" hidden="1" customHeight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41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M36" s="1"/>
      <c r="N36" s="1"/>
      <c r="O36" s="1"/>
      <c r="P36" s="1"/>
      <c r="Q36" s="50"/>
      <c r="R36" s="1"/>
    </row>
    <row r="37" spans="1:18" ht="15.75" hidden="1" customHeight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41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M37" s="1"/>
      <c r="N37" s="1"/>
      <c r="O37" s="1"/>
      <c r="P37" s="1"/>
      <c r="Q37" s="50"/>
      <c r="R37" s="1"/>
    </row>
    <row r="38" spans="1:18" ht="15.75" hidden="1" customHeight="1" collapsed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42</v>
      </c>
      <c r="H38" s="77">
        <v>9</v>
      </c>
      <c r="I38" s="110">
        <f t="shared" ref="I38:L40" si="1">I39</f>
        <v>0</v>
      </c>
      <c r="J38" s="109">
        <f t="shared" si="1"/>
        <v>0</v>
      </c>
      <c r="K38" s="110">
        <f t="shared" si="1"/>
        <v>0</v>
      </c>
      <c r="L38" s="109">
        <f t="shared" si="1"/>
        <v>0</v>
      </c>
      <c r="M38" s="1"/>
      <c r="N38" s="1"/>
      <c r="O38" s="1"/>
      <c r="P38" s="1"/>
      <c r="Q38" s="50"/>
      <c r="R38" s="1"/>
    </row>
    <row r="39" spans="1:18" hidden="1" collapsed="1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42</v>
      </c>
      <c r="H39" s="77">
        <v>10</v>
      </c>
      <c r="I39" s="110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  <c r="M39" s="1"/>
      <c r="N39" s="1"/>
      <c r="O39" s="1"/>
      <c r="P39" s="1"/>
      <c r="R39" s="1"/>
    </row>
    <row r="40" spans="1:18" ht="15.75" hidden="1" customHeight="1" collapsed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42</v>
      </c>
      <c r="H40" s="77">
        <v>11</v>
      </c>
      <c r="I40" s="109">
        <f t="shared" si="1"/>
        <v>0</v>
      </c>
      <c r="J40" s="109">
        <f t="shared" si="1"/>
        <v>0</v>
      </c>
      <c r="K40" s="109">
        <f t="shared" si="1"/>
        <v>0</v>
      </c>
      <c r="L40" s="109">
        <f t="shared" si="1"/>
        <v>0</v>
      </c>
      <c r="M40" s="1"/>
      <c r="N40" s="1"/>
      <c r="O40" s="1"/>
      <c r="P40" s="1"/>
      <c r="Q40" s="50"/>
      <c r="R40" s="1"/>
    </row>
    <row r="41" spans="1:18" ht="15.75" hidden="1" customHeight="1" collapsed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42</v>
      </c>
      <c r="H41" s="77">
        <v>12</v>
      </c>
      <c r="I41" s="115">
        <v>0</v>
      </c>
      <c r="J41" s="114">
        <v>0</v>
      </c>
      <c r="K41" s="114">
        <v>0</v>
      </c>
      <c r="L41" s="114">
        <v>0</v>
      </c>
      <c r="M41" s="1"/>
      <c r="N41" s="1"/>
      <c r="O41" s="1"/>
      <c r="P41" s="1"/>
      <c r="Q41" s="50"/>
      <c r="R41" s="1"/>
    </row>
    <row r="42" spans="1:18">
      <c r="A42" s="51">
        <v>2</v>
      </c>
      <c r="B42" s="52">
        <v>2</v>
      </c>
      <c r="C42" s="40"/>
      <c r="D42" s="41"/>
      <c r="E42" s="42"/>
      <c r="F42" s="43"/>
      <c r="G42" s="44" t="s">
        <v>43</v>
      </c>
      <c r="H42" s="77">
        <v>13</v>
      </c>
      <c r="I42" s="116">
        <f t="shared" ref="I42:L44" si="2">I43</f>
        <v>5500</v>
      </c>
      <c r="J42" s="117">
        <f t="shared" si="2"/>
        <v>5500</v>
      </c>
      <c r="K42" s="116">
        <f t="shared" si="2"/>
        <v>2891.78</v>
      </c>
      <c r="L42" s="116">
        <f t="shared" si="2"/>
        <v>2891.78</v>
      </c>
      <c r="M42" s="1"/>
      <c r="N42" s="1"/>
      <c r="O42" s="1"/>
      <c r="P42" s="1"/>
      <c r="Q42" s="1"/>
      <c r="R42" s="1"/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43</v>
      </c>
      <c r="H43" s="77">
        <v>14</v>
      </c>
      <c r="I43" s="109">
        <f t="shared" si="2"/>
        <v>5500</v>
      </c>
      <c r="J43" s="110">
        <f t="shared" si="2"/>
        <v>5500</v>
      </c>
      <c r="K43" s="109">
        <f t="shared" si="2"/>
        <v>2891.78</v>
      </c>
      <c r="L43" s="110">
        <f t="shared" si="2"/>
        <v>2891.78</v>
      </c>
      <c r="M43" s="1"/>
      <c r="N43" s="1"/>
      <c r="O43" s="1"/>
      <c r="P43" s="1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43</v>
      </c>
      <c r="H44" s="77">
        <v>15</v>
      </c>
      <c r="I44" s="109">
        <f t="shared" si="2"/>
        <v>5500</v>
      </c>
      <c r="J44" s="110">
        <f t="shared" si="2"/>
        <v>5500</v>
      </c>
      <c r="K44" s="112">
        <f t="shared" si="2"/>
        <v>2891.78</v>
      </c>
      <c r="L44" s="112">
        <f t="shared" si="2"/>
        <v>2891.78</v>
      </c>
      <c r="M44" s="1"/>
      <c r="N44" s="1"/>
      <c r="O44" s="1"/>
      <c r="P44" s="1"/>
      <c r="Q44" s="50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43</v>
      </c>
      <c r="H45" s="77">
        <v>16</v>
      </c>
      <c r="I45" s="118">
        <f>SUM(I46:I60)</f>
        <v>5500</v>
      </c>
      <c r="J45" s="118">
        <f>SUM(J46:J60)</f>
        <v>5500</v>
      </c>
      <c r="K45" s="119">
        <f>SUM(K46:K60)</f>
        <v>2891.78</v>
      </c>
      <c r="L45" s="119">
        <f>SUM(L46:L60)</f>
        <v>2891.78</v>
      </c>
      <c r="M45" s="1"/>
      <c r="N45" s="1"/>
      <c r="O45" s="1"/>
      <c r="P45" s="1"/>
      <c r="Q45" s="50"/>
    </row>
    <row r="46" spans="1:18" ht="15.75" customHeight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44</v>
      </c>
      <c r="H46" s="77">
        <v>17</v>
      </c>
      <c r="I46" s="114">
        <v>5000</v>
      </c>
      <c r="J46" s="114">
        <v>5000</v>
      </c>
      <c r="K46" s="114">
        <v>2663.98</v>
      </c>
      <c r="L46" s="114">
        <v>2663.98</v>
      </c>
      <c r="M46" s="1"/>
      <c r="N46" s="1"/>
      <c r="O46" s="1"/>
      <c r="P46" s="1"/>
      <c r="Q46" s="50"/>
    </row>
    <row r="47" spans="1:18" ht="25.5" hidden="1" customHeight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45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M47" s="1"/>
      <c r="N47" s="1"/>
      <c r="O47" s="1"/>
      <c r="P47" s="1"/>
      <c r="Q47" s="50"/>
    </row>
    <row r="48" spans="1:18" ht="25.5" hidden="1" customHeight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46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M48" s="1"/>
      <c r="N48" s="1"/>
      <c r="O48" s="1"/>
      <c r="P48" s="1"/>
      <c r="Q48" s="50"/>
    </row>
    <row r="49" spans="1:18" ht="25.5" hidden="1" customHeight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47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M49" s="1"/>
      <c r="N49" s="1"/>
      <c r="O49" s="1"/>
      <c r="P49" s="1"/>
      <c r="Q49" s="50"/>
    </row>
    <row r="50" spans="1:18" ht="25.5" hidden="1" customHeight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48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M50" s="1"/>
      <c r="N50" s="1"/>
      <c r="O50" s="1"/>
      <c r="P50" s="1"/>
      <c r="Q50" s="50"/>
    </row>
    <row r="51" spans="1:18" ht="15.75" hidden="1" customHeight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49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M51" s="1"/>
      <c r="N51" s="1"/>
      <c r="O51" s="1"/>
      <c r="P51" s="1"/>
      <c r="Q51" s="50"/>
    </row>
    <row r="52" spans="1:18" ht="25.5" hidden="1" customHeight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50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M52" s="1"/>
      <c r="N52" s="1"/>
      <c r="O52" s="1"/>
      <c r="P52" s="1"/>
      <c r="Q52" s="50"/>
    </row>
    <row r="53" spans="1:18" ht="25.5" hidden="1" customHeight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51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M53" s="1"/>
      <c r="N53" s="1"/>
      <c r="O53" s="1"/>
      <c r="P53" s="1"/>
      <c r="Q53" s="50"/>
    </row>
    <row r="54" spans="1:18" ht="25.5" hidden="1" customHeight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52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M54" s="1"/>
      <c r="N54" s="1"/>
      <c r="O54" s="1"/>
      <c r="P54" s="1"/>
      <c r="Q54" s="50"/>
    </row>
    <row r="55" spans="1:18" ht="15.75" hidden="1" customHeight="1" collapsed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53</v>
      </c>
      <c r="H55" s="77">
        <v>26</v>
      </c>
      <c r="I55" s="115">
        <v>0</v>
      </c>
      <c r="J55" s="114">
        <v>0</v>
      </c>
      <c r="K55" s="114">
        <v>0</v>
      </c>
      <c r="L55" s="114">
        <v>0</v>
      </c>
      <c r="M55" s="1"/>
      <c r="N55" s="1"/>
      <c r="O55" s="1"/>
      <c r="P55" s="1"/>
      <c r="Q55" s="50"/>
    </row>
    <row r="56" spans="1:18" ht="25.5" hidden="1" customHeight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54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M56" s="1"/>
      <c r="N56" s="1"/>
      <c r="O56" s="1"/>
      <c r="P56" s="1"/>
      <c r="Q56" s="50"/>
    </row>
    <row r="57" spans="1:18" ht="15.75" hidden="1" customHeight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55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M57" s="1"/>
      <c r="N57" s="1"/>
      <c r="O57" s="1"/>
      <c r="P57" s="1"/>
      <c r="Q57" s="50"/>
    </row>
    <row r="58" spans="1:18" ht="25.5" hidden="1" customHeight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56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M58" s="1"/>
      <c r="N58" s="1"/>
      <c r="O58" s="1"/>
      <c r="P58" s="1"/>
      <c r="Q58" s="50"/>
    </row>
    <row r="59" spans="1:18" ht="15.75" hidden="1" customHeight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57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M59" s="1"/>
      <c r="N59" s="1"/>
      <c r="O59" s="1"/>
      <c r="P59" s="1"/>
      <c r="Q59" s="50"/>
    </row>
    <row r="60" spans="1:18" ht="15.75" customHeight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58</v>
      </c>
      <c r="H60" s="77">
        <v>31</v>
      </c>
      <c r="I60" s="115">
        <v>500</v>
      </c>
      <c r="J60" s="114">
        <v>500</v>
      </c>
      <c r="K60" s="114">
        <v>227.8</v>
      </c>
      <c r="L60" s="114">
        <v>227.8</v>
      </c>
      <c r="M60" s="1"/>
      <c r="N60" s="1"/>
      <c r="O60" s="1"/>
      <c r="P60" s="1"/>
      <c r="Q60" s="50"/>
    </row>
    <row r="61" spans="1:18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59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  <c r="M61" s="1"/>
      <c r="N61" s="1"/>
      <c r="O61" s="1"/>
      <c r="P61" s="1"/>
      <c r="Q61" s="1"/>
      <c r="R61" s="1"/>
    </row>
    <row r="62" spans="1:18" ht="15.75" hidden="1" customHeight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60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M62" s="1"/>
      <c r="N62" s="1"/>
      <c r="O62" s="1"/>
      <c r="P62" s="1"/>
      <c r="R62" s="50"/>
    </row>
    <row r="63" spans="1:18" ht="15.75" hidden="1" customHeight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61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M63" s="1"/>
      <c r="N63" s="1"/>
      <c r="O63" s="1"/>
      <c r="P63" s="1"/>
      <c r="Q63" s="50"/>
    </row>
    <row r="64" spans="1:18" ht="15.75" hidden="1" customHeight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61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M64" s="1"/>
      <c r="N64" s="1"/>
      <c r="O64" s="1"/>
      <c r="P64" s="1"/>
      <c r="Q64" s="50"/>
    </row>
    <row r="65" spans="1:18" ht="25.5" hidden="1" customHeight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62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</row>
    <row r="66" spans="1:18" ht="25.5" hidden="1" customHeight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63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M66" s="1"/>
      <c r="N66" s="1"/>
      <c r="O66" s="1"/>
      <c r="P66" s="1"/>
      <c r="Q66" s="50"/>
    </row>
    <row r="67" spans="1:18" ht="15.75" hidden="1" customHeight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64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M67" s="1"/>
      <c r="N67" s="1"/>
      <c r="O67" s="1"/>
      <c r="P67" s="1"/>
      <c r="Q67" s="50"/>
    </row>
    <row r="68" spans="1:18" ht="38.25" hidden="1" customHeight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65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M68" s="1"/>
      <c r="N68" s="1"/>
      <c r="O68" s="1"/>
      <c r="P68" s="1"/>
      <c r="Q68" s="50"/>
    </row>
    <row r="69" spans="1:18" ht="38.25" hidden="1" customHeight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65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M69" s="1"/>
      <c r="N69" s="1"/>
      <c r="O69" s="1"/>
      <c r="P69" s="1"/>
      <c r="Q69" s="50"/>
    </row>
    <row r="70" spans="1:18" ht="25.5" hidden="1" customHeight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62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</row>
    <row r="71" spans="1:18" ht="25.5" hidden="1" customHeight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63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M71" s="1"/>
      <c r="N71" s="1"/>
      <c r="O71" s="1"/>
      <c r="P71" s="1"/>
      <c r="Q71" s="50"/>
    </row>
    <row r="72" spans="1:18" ht="15.75" hidden="1" customHeight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64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M72" s="1"/>
      <c r="N72" s="1"/>
      <c r="O72" s="1"/>
      <c r="P72" s="1"/>
      <c r="Q72" s="50"/>
    </row>
    <row r="73" spans="1:18" ht="25.5" hidden="1" customHeight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66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M73" s="1"/>
      <c r="N73" s="1"/>
      <c r="O73" s="1"/>
      <c r="P73" s="1"/>
      <c r="Q73" s="50"/>
    </row>
    <row r="74" spans="1:18" ht="25.5" hidden="1" customHeight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67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M74" s="1"/>
      <c r="N74" s="1"/>
      <c r="O74" s="1"/>
      <c r="P74" s="1"/>
      <c r="Q74" s="50"/>
    </row>
    <row r="75" spans="1:18" ht="15.75" hidden="1" customHeight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68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M75" s="1"/>
      <c r="N75" s="1"/>
      <c r="O75" s="1"/>
      <c r="P75" s="1"/>
      <c r="Q75" s="50"/>
    </row>
    <row r="76" spans="1:18" ht="15.75" hidden="1" customHeight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69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M76" s="1"/>
      <c r="N76" s="1"/>
      <c r="O76" s="1"/>
      <c r="P76" s="1"/>
      <c r="Q76" s="50"/>
    </row>
    <row r="77" spans="1:18" ht="15.75" hidden="1" customHeight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70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M77" s="1"/>
      <c r="N77" s="1"/>
      <c r="O77" s="1"/>
      <c r="P77" s="1"/>
      <c r="Q77" s="50"/>
    </row>
    <row r="78" spans="1:18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71</v>
      </c>
      <c r="H78" s="77">
        <v>49</v>
      </c>
      <c r="I78" s="109">
        <f t="shared" ref="I78:L79" si="3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  <c r="M78" s="1"/>
      <c r="N78" s="1"/>
      <c r="O78" s="1"/>
      <c r="P78" s="1"/>
      <c r="Q78" s="1"/>
      <c r="R78" s="1"/>
    </row>
    <row r="79" spans="1:18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71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  <c r="M79" s="1"/>
      <c r="N79" s="1"/>
      <c r="O79" s="1"/>
      <c r="P79" s="1"/>
      <c r="Q79" s="1"/>
      <c r="R79" s="1"/>
    </row>
    <row r="80" spans="1:18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71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  <c r="M80" s="1"/>
      <c r="N80" s="1"/>
      <c r="O80" s="1"/>
      <c r="P80" s="1"/>
      <c r="Q80" s="1"/>
      <c r="R80" s="1"/>
    </row>
    <row r="81" spans="1:18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71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  <c r="M81" s="1"/>
      <c r="N81" s="1"/>
      <c r="O81" s="1"/>
      <c r="P81" s="1"/>
      <c r="Q81" s="1"/>
      <c r="R81" s="1"/>
    </row>
    <row r="82" spans="1:18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72</v>
      </c>
      <c r="H82" s="77">
        <v>53</v>
      </c>
      <c r="I82" s="109">
        <f t="shared" ref="I82:L84" si="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  <c r="M82" s="1"/>
      <c r="N82" s="1"/>
      <c r="O82" s="1"/>
      <c r="P82" s="1"/>
      <c r="Q82" s="1"/>
      <c r="R82" s="1"/>
    </row>
    <row r="83" spans="1:18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73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  <c r="M83" s="1"/>
      <c r="N83" s="1"/>
      <c r="O83" s="1"/>
      <c r="P83" s="1"/>
      <c r="Q83" s="1"/>
      <c r="R83" s="1"/>
    </row>
    <row r="84" spans="1:18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73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  <c r="M84" s="1"/>
      <c r="N84" s="1"/>
      <c r="O84" s="1"/>
      <c r="P84" s="1"/>
      <c r="Q84" s="1"/>
      <c r="R84" s="1"/>
    </row>
    <row r="85" spans="1:18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73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  <c r="M85" s="1"/>
      <c r="N85" s="1"/>
      <c r="O85" s="1"/>
      <c r="P85" s="1"/>
      <c r="Q85" s="1"/>
      <c r="R85" s="1"/>
    </row>
    <row r="86" spans="1:18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74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  <c r="M86" s="1"/>
      <c r="N86" s="1"/>
      <c r="O86" s="1"/>
      <c r="P86" s="1"/>
      <c r="Q86" s="1"/>
      <c r="R86" s="1"/>
    </row>
    <row r="87" spans="1:18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75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  <c r="M87" s="1"/>
      <c r="N87" s="1"/>
      <c r="O87" s="1"/>
      <c r="P87" s="1"/>
      <c r="Q87" s="1"/>
      <c r="R87" s="1"/>
    </row>
    <row r="88" spans="1:18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76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  <c r="M88" s="1"/>
      <c r="N88" s="1"/>
      <c r="O88" s="1"/>
      <c r="P88" s="1"/>
      <c r="Q88" s="1"/>
      <c r="R88" s="1"/>
    </row>
    <row r="89" spans="1:18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77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  <c r="M89" s="1"/>
      <c r="N89" s="1"/>
      <c r="O89" s="1"/>
      <c r="P89" s="1"/>
      <c r="Q89" s="1"/>
      <c r="R89" s="1"/>
    </row>
    <row r="90" spans="1:18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78</v>
      </c>
      <c r="H90" s="77">
        <v>61</v>
      </c>
      <c r="I90" s="116">
        <f t="shared" ref="I90:L91" si="5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  <c r="M90" s="1"/>
      <c r="N90" s="1"/>
      <c r="O90" s="1"/>
      <c r="P90" s="1"/>
      <c r="Q90" s="1"/>
      <c r="R90" s="1"/>
    </row>
    <row r="91" spans="1:18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78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  <c r="M91" s="1"/>
      <c r="N91" s="1"/>
      <c r="O91" s="1"/>
      <c r="P91" s="1"/>
      <c r="Q91" s="1"/>
      <c r="R91" s="1"/>
    </row>
    <row r="92" spans="1:18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78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  <c r="M92" s="1"/>
      <c r="N92" s="1"/>
      <c r="O92" s="1"/>
      <c r="P92" s="1"/>
      <c r="Q92" s="1"/>
      <c r="R92" s="1"/>
    </row>
    <row r="93" spans="1:18" ht="25.5" hidden="1" customHeight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79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  <c r="M93" s="1"/>
      <c r="N93" s="1"/>
      <c r="O93" s="1"/>
      <c r="P93" s="1"/>
      <c r="Q93" s="1"/>
      <c r="R93" s="1"/>
    </row>
    <row r="94" spans="1:18" ht="25.5" hidden="1" customHeight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80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  <c r="M94" s="1"/>
      <c r="N94" s="1"/>
      <c r="O94" s="1"/>
      <c r="P94" s="1"/>
      <c r="Q94" s="1"/>
      <c r="R94" s="1"/>
    </row>
    <row r="95" spans="1:18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81</v>
      </c>
      <c r="H95" s="77">
        <v>66</v>
      </c>
      <c r="I95" s="109">
        <f t="shared" ref="I95:L96" si="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  <c r="M95" s="1"/>
      <c r="N95" s="1"/>
      <c r="O95" s="1"/>
      <c r="P95" s="1"/>
      <c r="Q95" s="1"/>
      <c r="R95" s="1"/>
    </row>
    <row r="96" spans="1:18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81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  <c r="M96" s="1"/>
      <c r="N96" s="1"/>
      <c r="O96" s="1"/>
      <c r="P96" s="1"/>
      <c r="Q96" s="1"/>
      <c r="R96" s="1"/>
    </row>
    <row r="97" spans="1:18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81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  <c r="M97" s="1"/>
      <c r="N97" s="1"/>
      <c r="O97" s="1"/>
      <c r="P97" s="1"/>
      <c r="Q97" s="1"/>
      <c r="R97" s="1"/>
    </row>
    <row r="98" spans="1:18" ht="25.5" hidden="1" customHeight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82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  <c r="M98" s="1"/>
      <c r="N98" s="1"/>
      <c r="O98" s="1"/>
      <c r="P98" s="1"/>
      <c r="Q98" s="1"/>
      <c r="R98" s="1"/>
    </row>
    <row r="99" spans="1:18" ht="25.5" hidden="1" customHeight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83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  <c r="M99" s="1"/>
      <c r="N99" s="1"/>
      <c r="O99" s="1"/>
      <c r="P99" s="1"/>
      <c r="Q99" s="1"/>
      <c r="R99" s="1"/>
    </row>
    <row r="100" spans="1:18" ht="25.5" hidden="1" customHeight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84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  <c r="M100" s="1"/>
      <c r="N100" s="1"/>
      <c r="O100" s="1"/>
      <c r="P100" s="1"/>
      <c r="Q100" s="1"/>
      <c r="R100" s="1"/>
    </row>
    <row r="101" spans="1:18" ht="25.5" hidden="1" customHeight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85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  <c r="M101" s="1"/>
      <c r="N101" s="1"/>
      <c r="O101" s="1"/>
      <c r="P101" s="1"/>
      <c r="Q101" s="1"/>
      <c r="R101" s="1"/>
    </row>
    <row r="102" spans="1:18" ht="25.5" hidden="1" customHeight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85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  <c r="M102" s="1"/>
      <c r="N102" s="1"/>
      <c r="O102" s="1"/>
      <c r="P102" s="1"/>
      <c r="Q102" s="1"/>
      <c r="R102" s="1"/>
    </row>
    <row r="103" spans="1:18" ht="25.5" hidden="1" customHeight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85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  <c r="M103" s="1"/>
      <c r="N103" s="1"/>
      <c r="O103" s="1"/>
      <c r="P103" s="1"/>
      <c r="Q103" s="1"/>
      <c r="R103" s="1"/>
    </row>
    <row r="104" spans="1:18" ht="25.5" hidden="1" customHeight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86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  <c r="M104" s="1"/>
      <c r="N104" s="1"/>
      <c r="O104" s="1"/>
      <c r="P104" s="1"/>
      <c r="Q104" s="1"/>
      <c r="R104" s="1"/>
    </row>
    <row r="105" spans="1:18" ht="25.5" hidden="1" customHeight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87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  <c r="M105" s="1"/>
      <c r="N105" s="1"/>
      <c r="O105" s="1"/>
      <c r="P105" s="1"/>
      <c r="Q105" s="1"/>
      <c r="R105" s="1"/>
    </row>
    <row r="106" spans="1:18" ht="25.5" hidden="1" customHeight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87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  <c r="M106" s="1"/>
      <c r="N106" s="1"/>
      <c r="O106" s="1"/>
      <c r="P106" s="1"/>
      <c r="Q106" s="1"/>
      <c r="R106" s="1"/>
    </row>
    <row r="107" spans="1:18" ht="25.5" hidden="1" customHeight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87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  <c r="M107" s="1"/>
      <c r="N107" s="1"/>
      <c r="O107" s="1"/>
      <c r="P107" s="1"/>
      <c r="Q107" s="1"/>
      <c r="R107" s="1"/>
    </row>
    <row r="108" spans="1:18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88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  <c r="M108" s="1"/>
      <c r="N108" s="1"/>
      <c r="O108" s="1"/>
      <c r="P108" s="1"/>
      <c r="Q108" s="1"/>
      <c r="R108" s="1"/>
    </row>
    <row r="109" spans="1:18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89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  <c r="M109" s="1"/>
      <c r="N109" s="1"/>
      <c r="O109" s="1"/>
      <c r="P109" s="1"/>
      <c r="Q109" s="1"/>
      <c r="R109" s="1"/>
    </row>
    <row r="110" spans="1:18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90</v>
      </c>
      <c r="H110" s="77">
        <v>81</v>
      </c>
      <c r="I110" s="112">
        <f t="shared" ref="I110:L111" si="7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  <c r="M110" s="1"/>
      <c r="N110" s="1"/>
      <c r="O110" s="1"/>
      <c r="P110" s="1"/>
      <c r="Q110" s="1"/>
      <c r="R110" s="1"/>
    </row>
    <row r="111" spans="1:18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90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  <c r="M111" s="1"/>
      <c r="N111" s="1"/>
      <c r="O111" s="1"/>
      <c r="P111" s="1"/>
      <c r="Q111" s="1"/>
      <c r="R111" s="1"/>
    </row>
    <row r="112" spans="1:18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90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  <c r="M112" s="1"/>
      <c r="N112" s="1"/>
      <c r="O112" s="1"/>
      <c r="P112" s="1"/>
      <c r="Q112" s="1"/>
      <c r="R112" s="1"/>
    </row>
    <row r="113" spans="1:18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91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  <c r="M113" s="1"/>
      <c r="N113" s="1"/>
      <c r="O113" s="1"/>
      <c r="P113" s="1"/>
      <c r="Q113" s="1"/>
      <c r="R113" s="1"/>
    </row>
    <row r="114" spans="1:18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92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  <c r="M114" s="1"/>
      <c r="N114" s="1"/>
      <c r="O114" s="1"/>
      <c r="P114" s="1"/>
      <c r="Q114" s="1"/>
      <c r="R114" s="1"/>
    </row>
    <row r="115" spans="1:18" ht="25.5" hidden="1" customHeight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93</v>
      </c>
      <c r="H115" s="77">
        <v>86</v>
      </c>
      <c r="I115" s="109">
        <f t="shared" ref="I115:L117" si="8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  <c r="M115" s="1"/>
      <c r="N115" s="1"/>
      <c r="O115" s="1"/>
      <c r="P115" s="1"/>
      <c r="Q115" s="1"/>
      <c r="R115" s="1"/>
    </row>
    <row r="116" spans="1:18" ht="25.5" hidden="1" customHeight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93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  <c r="M116" s="1"/>
      <c r="N116" s="1"/>
      <c r="O116" s="1"/>
      <c r="P116" s="1"/>
      <c r="Q116" s="1"/>
      <c r="R116" s="1"/>
    </row>
    <row r="117" spans="1:18" ht="25.5" hidden="1" customHeight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93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  <c r="M117" s="1"/>
      <c r="N117" s="1"/>
      <c r="O117" s="1"/>
      <c r="P117" s="1"/>
      <c r="Q117" s="1"/>
      <c r="R117" s="1"/>
    </row>
    <row r="118" spans="1:18" ht="25.5" hidden="1" customHeight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93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  <c r="M118" s="1"/>
      <c r="N118" s="1"/>
      <c r="O118" s="1"/>
      <c r="P118" s="1"/>
      <c r="Q118" s="1"/>
      <c r="R118" s="1"/>
    </row>
    <row r="119" spans="1:18" ht="25.5" hidden="1" customHeight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94</v>
      </c>
      <c r="H119" s="77">
        <v>90</v>
      </c>
      <c r="I119" s="116">
        <f t="shared" ref="I119:L121" si="9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  <c r="M119" s="1"/>
      <c r="N119" s="1"/>
      <c r="O119" s="1"/>
      <c r="P119" s="1"/>
      <c r="Q119" s="1"/>
      <c r="R119" s="1"/>
    </row>
    <row r="120" spans="1:18" ht="25.5" hidden="1" customHeight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94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  <c r="M120" s="1"/>
      <c r="N120" s="1"/>
      <c r="O120" s="1"/>
      <c r="P120" s="1"/>
      <c r="Q120" s="1"/>
      <c r="R120" s="1"/>
    </row>
    <row r="121" spans="1:18" ht="25.5" hidden="1" customHeight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94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  <c r="M121" s="1"/>
      <c r="N121" s="1"/>
      <c r="O121" s="1"/>
      <c r="P121" s="1"/>
      <c r="Q121" s="1"/>
      <c r="R121" s="1"/>
    </row>
    <row r="122" spans="1:18" ht="25.5" hidden="1" customHeight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94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  <c r="M122" s="1"/>
      <c r="N122" s="1"/>
      <c r="O122" s="1"/>
      <c r="P122" s="1"/>
      <c r="Q122" s="1"/>
      <c r="R122" s="1"/>
    </row>
    <row r="123" spans="1:18" ht="25.5" hidden="1" customHeight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95</v>
      </c>
      <c r="H123" s="77">
        <v>94</v>
      </c>
      <c r="I123" s="116">
        <f t="shared" ref="I123:L125" si="10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  <c r="M123" s="1"/>
      <c r="N123" s="1"/>
      <c r="O123" s="1"/>
      <c r="P123" s="1"/>
      <c r="Q123" s="1"/>
      <c r="R123" s="1"/>
    </row>
    <row r="124" spans="1:18" ht="25.5" hidden="1" customHeight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95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  <c r="M124" s="1"/>
      <c r="N124" s="1"/>
      <c r="O124" s="1"/>
      <c r="P124" s="1"/>
      <c r="Q124" s="1"/>
      <c r="R124" s="1"/>
    </row>
    <row r="125" spans="1:18" ht="25.5" hidden="1" customHeight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95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  <c r="M125" s="1"/>
      <c r="N125" s="1"/>
      <c r="O125" s="1"/>
      <c r="P125" s="1"/>
      <c r="Q125" s="1"/>
      <c r="R125" s="1"/>
    </row>
    <row r="126" spans="1:18" ht="25.5" hidden="1" customHeight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95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  <c r="M126" s="1"/>
      <c r="N126" s="1"/>
      <c r="O126" s="1"/>
      <c r="P126" s="1"/>
      <c r="Q126" s="1"/>
      <c r="R126" s="1"/>
    </row>
    <row r="127" spans="1:18" ht="38.25" hidden="1" customHeight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96</v>
      </c>
      <c r="H127" s="77">
        <v>98</v>
      </c>
      <c r="I127" s="118">
        <f t="shared" ref="I127:L129" si="11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  <c r="M127" s="1"/>
      <c r="N127" s="1"/>
      <c r="O127" s="1"/>
      <c r="P127" s="1"/>
      <c r="Q127" s="1"/>
      <c r="R127" s="1"/>
    </row>
    <row r="128" spans="1:18" ht="38.25" hidden="1" customHeight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96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  <c r="M128" s="1"/>
      <c r="N128" s="1"/>
      <c r="O128" s="1"/>
      <c r="P128" s="1"/>
      <c r="Q128" s="1"/>
      <c r="R128" s="1"/>
    </row>
    <row r="129" spans="1:18" ht="38.25" hidden="1" customHeight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96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  <c r="M129" s="1"/>
      <c r="N129" s="1"/>
      <c r="O129" s="1"/>
      <c r="P129" s="1"/>
      <c r="Q129" s="1"/>
      <c r="R129" s="1"/>
    </row>
    <row r="130" spans="1:18" ht="38.25" hidden="1" customHeight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97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  <c r="M130" s="1"/>
      <c r="N130" s="1"/>
      <c r="O130" s="1"/>
      <c r="P130" s="1"/>
      <c r="Q130" s="1"/>
      <c r="R130" s="1"/>
    </row>
    <row r="131" spans="1:18" ht="26.25" hidden="1" customHeight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98</v>
      </c>
      <c r="H131" s="77">
        <v>102</v>
      </c>
      <c r="I131" s="110">
        <f t="shared" ref="I131:L133" si="12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  <c r="M131" s="1"/>
      <c r="N131" s="1"/>
      <c r="O131" s="1"/>
      <c r="P131" s="1"/>
      <c r="Q131" s="1"/>
      <c r="R131" s="1"/>
    </row>
    <row r="132" spans="1:18" ht="26.25" hidden="1" customHeight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98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  <c r="M132" s="1"/>
      <c r="N132" s="1"/>
      <c r="O132" s="1"/>
      <c r="P132" s="1"/>
      <c r="Q132" s="1"/>
      <c r="R132" s="1"/>
    </row>
    <row r="133" spans="1:18" ht="26.25" hidden="1" customHeight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98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  <c r="M133" s="1"/>
      <c r="N133" s="1"/>
      <c r="O133" s="1"/>
      <c r="P133" s="1"/>
      <c r="Q133" s="1"/>
      <c r="R133" s="1"/>
    </row>
    <row r="134" spans="1:18" ht="26.25" hidden="1" customHeight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98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  <c r="M134" s="1"/>
      <c r="N134" s="1"/>
      <c r="O134" s="1"/>
      <c r="P134" s="1"/>
      <c r="Q134" s="1"/>
      <c r="R134" s="1"/>
    </row>
    <row r="135" spans="1:18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99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  <c r="M135" s="1"/>
      <c r="N135" s="1"/>
      <c r="O135" s="1"/>
      <c r="P135" s="1"/>
      <c r="Q135" s="1"/>
      <c r="R135" s="1"/>
    </row>
    <row r="136" spans="1:18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100</v>
      </c>
      <c r="H136" s="77">
        <v>107</v>
      </c>
      <c r="I136" s="110">
        <f t="shared" ref="I136:L137" si="13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  <c r="M136" s="1"/>
      <c r="N136" s="1"/>
      <c r="O136" s="1"/>
      <c r="P136" s="1"/>
      <c r="Q136" s="1"/>
      <c r="R136" s="1"/>
    </row>
    <row r="137" spans="1:18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100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  <c r="M137" s="1"/>
      <c r="N137" s="1"/>
      <c r="O137" s="1"/>
      <c r="P137" s="1"/>
      <c r="Q137" s="1"/>
      <c r="R137" s="1"/>
    </row>
    <row r="138" spans="1:18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100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  <c r="M138" s="1"/>
      <c r="N138" s="1"/>
      <c r="O138" s="1"/>
      <c r="P138" s="1"/>
      <c r="Q138" s="1"/>
      <c r="R138" s="1"/>
    </row>
    <row r="139" spans="1:18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101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  <c r="M139" s="1"/>
      <c r="N139" s="1"/>
      <c r="O139" s="1"/>
      <c r="P139" s="1"/>
      <c r="Q139" s="1"/>
      <c r="R139" s="1"/>
    </row>
    <row r="140" spans="1:18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102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  <c r="M140" s="1"/>
      <c r="N140" s="1"/>
      <c r="O140" s="1"/>
      <c r="P140" s="1"/>
      <c r="Q140" s="1"/>
      <c r="R140" s="1"/>
    </row>
    <row r="141" spans="1:18" ht="25.5" hidden="1" customHeight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103</v>
      </c>
      <c r="H141" s="77">
        <v>112</v>
      </c>
      <c r="I141" s="111">
        <f t="shared" ref="I141:L142" si="14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  <c r="M141" s="1"/>
      <c r="N141" s="1"/>
      <c r="O141" s="1"/>
      <c r="P141" s="1"/>
      <c r="Q141" s="1"/>
      <c r="R141" s="1"/>
    </row>
    <row r="142" spans="1:18" ht="25.5" hidden="1" customHeight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104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  <c r="M142" s="1"/>
      <c r="N142" s="1"/>
      <c r="O142" s="1"/>
      <c r="P142" s="1"/>
      <c r="Q142" s="1"/>
      <c r="R142" s="1"/>
    </row>
    <row r="143" spans="1:18" ht="25.5" hidden="1" customHeight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104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  <c r="M143" s="1"/>
      <c r="N143" s="1"/>
      <c r="O143" s="1"/>
      <c r="P143" s="1"/>
      <c r="Q143" s="1"/>
      <c r="R143" s="1"/>
    </row>
    <row r="144" spans="1:18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105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  <c r="M144" s="1"/>
      <c r="N144" s="1"/>
      <c r="O144" s="1"/>
      <c r="P144" s="1"/>
      <c r="Q144" s="1"/>
      <c r="R144" s="1"/>
    </row>
    <row r="145" spans="1:18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106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  <c r="M145" s="1"/>
      <c r="N145" s="1"/>
      <c r="O145" s="1"/>
      <c r="P145" s="1"/>
      <c r="Q145" s="1"/>
      <c r="R145" s="1"/>
    </row>
    <row r="146" spans="1:18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107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  <c r="M146" s="1"/>
      <c r="N146" s="1"/>
      <c r="O146" s="1"/>
      <c r="P146" s="1"/>
      <c r="Q146" s="1"/>
      <c r="R146" s="1"/>
    </row>
    <row r="147" spans="1:18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107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  <c r="M147" s="1"/>
      <c r="N147" s="1"/>
      <c r="O147" s="1"/>
      <c r="P147" s="1"/>
      <c r="Q147" s="1"/>
      <c r="R147" s="1"/>
    </row>
    <row r="148" spans="1:18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107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  <c r="M148" s="1"/>
      <c r="N148" s="1"/>
      <c r="O148" s="1"/>
      <c r="P148" s="1"/>
      <c r="Q148" s="1"/>
      <c r="R148" s="1"/>
    </row>
    <row r="149" spans="1:18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108</v>
      </c>
      <c r="H149" s="77">
        <v>120</v>
      </c>
      <c r="I149" s="110">
        <f t="shared" ref="I149:L150" si="15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  <c r="M149" s="1"/>
      <c r="N149" s="1"/>
      <c r="O149" s="1"/>
      <c r="P149" s="1"/>
      <c r="Q149" s="1"/>
      <c r="R149" s="1"/>
    </row>
    <row r="150" spans="1:18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108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  <c r="M150" s="1"/>
      <c r="N150" s="1"/>
      <c r="O150" s="1"/>
      <c r="P150" s="1"/>
      <c r="Q150" s="1"/>
      <c r="R150" s="1"/>
    </row>
    <row r="151" spans="1:18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108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  <c r="M151" s="1"/>
      <c r="N151" s="1"/>
      <c r="O151" s="1"/>
      <c r="P151" s="1"/>
      <c r="Q151" s="1"/>
      <c r="R151" s="1"/>
    </row>
    <row r="152" spans="1:18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109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  <c r="M152" s="1"/>
      <c r="N152" s="1"/>
      <c r="O152" s="1"/>
      <c r="P152" s="1"/>
      <c r="Q152" s="1"/>
      <c r="R152" s="1"/>
    </row>
    <row r="153" spans="1:18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110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  <c r="M153" s="1"/>
      <c r="N153" s="1"/>
      <c r="O153" s="1"/>
      <c r="P153" s="1"/>
      <c r="Q153" s="1"/>
      <c r="R153" s="1"/>
    </row>
    <row r="154" spans="1:18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111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  <c r="M154" s="1"/>
      <c r="N154" s="1"/>
      <c r="O154" s="1"/>
      <c r="P154" s="1"/>
      <c r="Q154" s="1"/>
      <c r="R154" s="1"/>
    </row>
    <row r="155" spans="1:18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111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  <c r="M155" s="1"/>
      <c r="N155" s="1"/>
      <c r="O155" s="1"/>
      <c r="P155" s="1"/>
      <c r="Q155" s="1"/>
      <c r="R155" s="1"/>
    </row>
    <row r="156" spans="1:18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112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  <c r="M156" s="1"/>
      <c r="N156" s="1"/>
      <c r="O156" s="1"/>
      <c r="P156" s="1"/>
      <c r="Q156" s="1"/>
      <c r="R156" s="1"/>
    </row>
    <row r="157" spans="1:18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112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  <c r="M157" s="1"/>
      <c r="N157" s="1"/>
      <c r="O157" s="1"/>
      <c r="P157" s="1"/>
      <c r="Q157" s="1"/>
      <c r="R157" s="1"/>
    </row>
    <row r="158" spans="1:18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113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  <c r="M158" s="1"/>
      <c r="N158" s="1"/>
      <c r="O158" s="1"/>
      <c r="P158" s="1"/>
      <c r="Q158" s="1"/>
      <c r="R158" s="1"/>
    </row>
    <row r="159" spans="1:18" ht="25.5" hidden="1" customHeight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114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  <c r="M159" s="1"/>
      <c r="N159" s="1"/>
      <c r="O159" s="1"/>
      <c r="P159" s="1"/>
      <c r="Q159" s="1"/>
      <c r="R159" s="1"/>
    </row>
    <row r="160" spans="1:18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115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  <c r="M160" s="1"/>
      <c r="N160" s="1"/>
      <c r="O160" s="1"/>
      <c r="P160" s="1"/>
      <c r="Q160" s="1"/>
      <c r="R160" s="1"/>
    </row>
    <row r="161" spans="1:18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116</v>
      </c>
      <c r="H161" s="77">
        <v>132</v>
      </c>
      <c r="I161" s="110">
        <f t="shared" ref="I161:L162" si="16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  <c r="M161" s="1"/>
      <c r="N161" s="1"/>
      <c r="O161" s="1"/>
      <c r="P161" s="1"/>
      <c r="Q161" s="1"/>
      <c r="R161" s="1"/>
    </row>
    <row r="162" spans="1:18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116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  <c r="M162" s="1"/>
      <c r="N162" s="1"/>
      <c r="O162" s="1"/>
      <c r="P162" s="1"/>
      <c r="Q162" s="1"/>
      <c r="R162" s="1"/>
    </row>
    <row r="163" spans="1:18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116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  <c r="M163" s="1"/>
      <c r="N163" s="1"/>
      <c r="O163" s="1"/>
      <c r="P163" s="1"/>
      <c r="Q163" s="1"/>
      <c r="R163" s="1"/>
    </row>
    <row r="164" spans="1:18" ht="38.25" hidden="1" customHeight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117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  <c r="M164" s="1"/>
      <c r="N164" s="1"/>
      <c r="O164" s="1"/>
      <c r="P164" s="1"/>
      <c r="Q164" s="1"/>
      <c r="R164" s="1"/>
    </row>
    <row r="165" spans="1:18" ht="38.25" hidden="1" customHeight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118</v>
      </c>
      <c r="H165" s="77">
        <v>136</v>
      </c>
      <c r="I165" s="110">
        <f t="shared" ref="I165:L167" si="1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8" ht="38.25" hidden="1" customHeight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118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  <c r="M166" s="1"/>
      <c r="N166" s="1"/>
      <c r="O166" s="1"/>
      <c r="P166" s="1"/>
      <c r="Q166" s="1"/>
      <c r="R166" s="1"/>
    </row>
    <row r="167" spans="1:18" ht="38.25" hidden="1" customHeight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118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  <c r="M167" s="1"/>
      <c r="N167" s="1"/>
      <c r="O167" s="1"/>
      <c r="P167" s="1"/>
      <c r="Q167" s="1"/>
      <c r="R167" s="1"/>
    </row>
    <row r="168" spans="1:18" ht="38.25" hidden="1" customHeight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118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  <c r="M168" s="1"/>
      <c r="N168" s="1"/>
      <c r="O168" s="1"/>
      <c r="P168" s="1"/>
      <c r="Q168" s="1"/>
      <c r="R168" s="1"/>
    </row>
    <row r="169" spans="1:18" ht="38.25" hidden="1" customHeight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119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  <c r="M169" s="1"/>
      <c r="N169" s="1"/>
      <c r="O169" s="1"/>
      <c r="P169" s="1"/>
      <c r="Q169" s="1"/>
      <c r="R169" s="1"/>
    </row>
    <row r="170" spans="1:18" ht="51" hidden="1" customHeight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120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  <c r="M170" s="1"/>
      <c r="N170" s="1"/>
      <c r="O170" s="1"/>
      <c r="P170" s="1"/>
      <c r="Q170" s="1"/>
      <c r="R170" s="1"/>
    </row>
    <row r="171" spans="1:18" ht="51" hidden="1" customHeight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120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  <c r="M171" s="1"/>
      <c r="N171" s="1"/>
      <c r="O171" s="1"/>
      <c r="P171" s="1"/>
      <c r="Q171" s="1"/>
      <c r="R171" s="1"/>
    </row>
    <row r="172" spans="1:18" ht="51" hidden="1" customHeight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121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  <c r="M172" s="1"/>
      <c r="N172" s="1"/>
      <c r="O172" s="1"/>
      <c r="P172" s="1"/>
      <c r="Q172" s="1"/>
      <c r="R172" s="1"/>
    </row>
    <row r="173" spans="1:18" ht="63.75" hidden="1" customHeight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122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  <c r="M173" s="1"/>
      <c r="N173" s="1"/>
      <c r="O173" s="1"/>
      <c r="P173" s="1"/>
      <c r="Q173" s="1"/>
      <c r="R173" s="1"/>
    </row>
    <row r="174" spans="1:18" ht="63.75" hidden="1" customHeight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123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  <c r="M174" s="1"/>
      <c r="N174" s="1"/>
      <c r="O174" s="1"/>
      <c r="P174" s="1"/>
      <c r="Q174" s="1"/>
      <c r="R174" s="1"/>
    </row>
    <row r="175" spans="1:18" ht="51" hidden="1" customHeight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124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  <c r="M175" s="1"/>
      <c r="N175" s="1"/>
      <c r="O175" s="1"/>
      <c r="P175" s="1"/>
      <c r="Q175" s="1"/>
      <c r="R175" s="1"/>
    </row>
    <row r="176" spans="1:18" ht="51" hidden="1" customHeight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125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  <c r="M176" s="1"/>
      <c r="N176" s="1"/>
      <c r="O176" s="1"/>
      <c r="P176" s="1"/>
      <c r="Q176" s="1"/>
      <c r="R176" s="1"/>
    </row>
    <row r="177" spans="1:18" ht="51" hidden="1" customHeight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126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  <c r="M177" s="1"/>
      <c r="N177" s="1"/>
      <c r="O177" s="1"/>
      <c r="P177" s="1"/>
      <c r="Q177" s="1"/>
      <c r="R177" s="1"/>
    </row>
    <row r="178" spans="1:18" ht="63.75" hidden="1" customHeight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127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  <c r="M178" s="1"/>
      <c r="N178" s="1"/>
      <c r="O178" s="1"/>
      <c r="P178" s="1"/>
      <c r="Q178" s="1"/>
      <c r="R178" s="1"/>
    </row>
    <row r="179" spans="1:18" ht="51" hidden="1" customHeight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128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  <c r="M179" s="1"/>
      <c r="N179" s="1"/>
      <c r="O179" s="1"/>
      <c r="P179" s="1"/>
      <c r="Q179" s="1"/>
      <c r="R179" s="1"/>
    </row>
    <row r="180" spans="1:18" ht="76.5" hidden="1" customHeight="1" collapsed="1">
      <c r="A180" s="33">
        <v>3</v>
      </c>
      <c r="B180" s="35"/>
      <c r="C180" s="33"/>
      <c r="D180" s="34"/>
      <c r="E180" s="34"/>
      <c r="F180" s="36"/>
      <c r="G180" s="74" t="s">
        <v>129</v>
      </c>
      <c r="H180" s="77">
        <v>151</v>
      </c>
      <c r="I180" s="109">
        <f>SUM(I181+I234+I299)</f>
        <v>0</v>
      </c>
      <c r="J180" s="121">
        <f>SUM(J181+J234+J299)</f>
        <v>0</v>
      </c>
      <c r="K180" s="110">
        <f>SUM(K181+K234+K299)</f>
        <v>0</v>
      </c>
      <c r="L180" s="109">
        <f>SUM(L181+L234+L299)</f>
        <v>0</v>
      </c>
      <c r="M180" s="1"/>
      <c r="N180" s="1"/>
      <c r="O180" s="1"/>
      <c r="P180" s="1"/>
      <c r="Q180" s="1"/>
      <c r="R180" s="1"/>
    </row>
    <row r="181" spans="1:18" ht="25.5" hidden="1" customHeight="1" collapsed="1">
      <c r="A181" s="69">
        <v>3</v>
      </c>
      <c r="B181" s="33">
        <v>1</v>
      </c>
      <c r="C181" s="52"/>
      <c r="D181" s="39"/>
      <c r="E181" s="39"/>
      <c r="F181" s="80"/>
      <c r="G181" s="67" t="s">
        <v>130</v>
      </c>
      <c r="H181" s="77">
        <v>152</v>
      </c>
      <c r="I181" s="109">
        <f>SUM(I182+I205+I212+I224+I228)</f>
        <v>0</v>
      </c>
      <c r="J181" s="116">
        <f>SUM(J182+J205+J212+J224+J228)</f>
        <v>0</v>
      </c>
      <c r="K181" s="116">
        <f>SUM(K182+K205+K212+K224+K228)</f>
        <v>0</v>
      </c>
      <c r="L181" s="116">
        <f>SUM(L182+L205+L212+L224+L228)</f>
        <v>0</v>
      </c>
      <c r="M181" s="1"/>
      <c r="N181" s="1"/>
      <c r="O181" s="1"/>
      <c r="P181" s="1"/>
      <c r="Q181" s="1"/>
      <c r="R181" s="1"/>
    </row>
    <row r="182" spans="1:18" ht="25.5" hidden="1" customHeight="1" collapsed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131</v>
      </c>
      <c r="H182" s="77">
        <v>153</v>
      </c>
      <c r="I182" s="116">
        <f>SUM(I183+I186+I191+I197+I202)</f>
        <v>0</v>
      </c>
      <c r="J182" s="121">
        <f>SUM(J183+J186+J191+J197+J202)</f>
        <v>0</v>
      </c>
      <c r="K182" s="110">
        <f>SUM(K183+K186+K191+K197+K202)</f>
        <v>0</v>
      </c>
      <c r="L182" s="109">
        <f>SUM(L183+L186+L191+L197+L202)</f>
        <v>0</v>
      </c>
      <c r="M182" s="1"/>
      <c r="N182" s="1"/>
      <c r="O182" s="1"/>
      <c r="P182" s="1"/>
      <c r="Q182" s="1"/>
      <c r="R182" s="1"/>
    </row>
    <row r="183" spans="1:18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132</v>
      </c>
      <c r="H183" s="77">
        <v>154</v>
      </c>
      <c r="I183" s="109">
        <f t="shared" ref="I183:L184" si="18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  <c r="M183" s="1"/>
      <c r="N183" s="1"/>
      <c r="O183" s="1"/>
      <c r="P183" s="1"/>
      <c r="Q183" s="1"/>
      <c r="R183" s="1"/>
    </row>
    <row r="184" spans="1:18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132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  <c r="M184" s="1"/>
      <c r="N184" s="1"/>
      <c r="O184" s="1"/>
      <c r="P184" s="1"/>
      <c r="Q184" s="1"/>
      <c r="R184" s="1"/>
    </row>
    <row r="185" spans="1:18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132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  <c r="M185" s="1"/>
      <c r="N185" s="1"/>
      <c r="O185" s="1"/>
      <c r="P185" s="1"/>
      <c r="Q185" s="1"/>
      <c r="R185" s="1"/>
    </row>
    <row r="186" spans="1:18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133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  <c r="M186" s="1"/>
      <c r="N186" s="1"/>
      <c r="O186" s="1"/>
      <c r="P186" s="1"/>
      <c r="Q186" s="1"/>
      <c r="R186" s="1"/>
    </row>
    <row r="187" spans="1:18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133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  <c r="M187" s="1"/>
      <c r="N187" s="1"/>
      <c r="O187" s="1"/>
      <c r="P187" s="1"/>
      <c r="Q187" s="1"/>
      <c r="R187" s="1"/>
    </row>
    <row r="188" spans="1:18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134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  <c r="M188" s="1"/>
      <c r="N188" s="1"/>
      <c r="O188" s="1"/>
      <c r="P188" s="1"/>
      <c r="Q188" s="1"/>
      <c r="R188" s="1"/>
    </row>
    <row r="189" spans="1:18" ht="25.5" hidden="1" customHeight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135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  <c r="M189" s="1"/>
      <c r="N189" s="1"/>
      <c r="O189" s="1"/>
      <c r="P189" s="1"/>
      <c r="Q189" s="1"/>
      <c r="R189" s="1"/>
    </row>
    <row r="190" spans="1:18" ht="25.5" hidden="1" customHeight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136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  <c r="M190" s="1"/>
      <c r="N190" s="1"/>
      <c r="O190" s="1"/>
      <c r="P190" s="1"/>
      <c r="Q190" s="1"/>
      <c r="R190" s="1"/>
    </row>
    <row r="191" spans="1:18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137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  <c r="M191" s="1"/>
      <c r="N191" s="1"/>
      <c r="O191" s="1"/>
      <c r="P191" s="1"/>
      <c r="Q191" s="1"/>
      <c r="R191" s="1"/>
    </row>
    <row r="192" spans="1:18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137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  <c r="M192" s="1"/>
      <c r="N192" s="1"/>
      <c r="O192" s="1"/>
      <c r="P192" s="1"/>
      <c r="Q192" s="1"/>
      <c r="R192" s="1"/>
    </row>
    <row r="193" spans="1:18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138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  <c r="M193" s="1"/>
      <c r="N193" s="1"/>
      <c r="O193" s="1"/>
      <c r="P193" s="1"/>
      <c r="Q193" s="1"/>
      <c r="R193" s="1"/>
    </row>
    <row r="194" spans="1:18" ht="25.5" hidden="1" customHeight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139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  <c r="M194" s="1"/>
      <c r="N194" s="1"/>
      <c r="O194" s="1"/>
      <c r="P194" s="1"/>
      <c r="Q194" s="1"/>
      <c r="R194" s="1"/>
    </row>
    <row r="195" spans="1:18" ht="25.5" hidden="1" customHeight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140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  <c r="M195" s="1"/>
      <c r="N195" s="1"/>
      <c r="O195" s="1"/>
      <c r="P195" s="1"/>
      <c r="Q195" s="1"/>
      <c r="R195" s="1"/>
    </row>
    <row r="196" spans="1:18" ht="26.25" hidden="1" customHeight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141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  <c r="M196" s="1"/>
      <c r="N196" s="1"/>
      <c r="O196" s="1"/>
      <c r="P196" s="1"/>
      <c r="Q196" s="1"/>
      <c r="R196" s="1"/>
    </row>
    <row r="197" spans="1:18" ht="25.5" hidden="1" customHeight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142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  <c r="M197" s="1"/>
      <c r="N197" s="1"/>
      <c r="O197" s="1"/>
      <c r="P197" s="1"/>
      <c r="Q197" s="1"/>
      <c r="R197" s="1"/>
    </row>
    <row r="198" spans="1:18" ht="25.5" hidden="1" customHeight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142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  <c r="M198" s="1"/>
      <c r="N198" s="1"/>
      <c r="O198" s="1"/>
      <c r="P198" s="1"/>
      <c r="Q198" s="1"/>
      <c r="R198" s="1"/>
    </row>
    <row r="199" spans="1:18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143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  <c r="M199" s="1"/>
      <c r="N199" s="1"/>
      <c r="O199" s="1"/>
      <c r="P199" s="1"/>
      <c r="Q199" s="1"/>
      <c r="R199" s="1"/>
    </row>
    <row r="200" spans="1:18" ht="25.5" hidden="1" customHeight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144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  <c r="M200" s="1"/>
      <c r="N200" s="1"/>
      <c r="O200" s="1"/>
      <c r="P200" s="1"/>
      <c r="Q200" s="1"/>
      <c r="R200" s="1"/>
    </row>
    <row r="201" spans="1:18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145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  <c r="M201" s="1"/>
      <c r="N201" s="1"/>
      <c r="O201" s="1"/>
      <c r="P201" s="1"/>
      <c r="Q201" s="1"/>
      <c r="R201" s="1"/>
    </row>
    <row r="202" spans="1:18" ht="25.5" hidden="1" customHeight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146</v>
      </c>
      <c r="H202" s="77">
        <v>173</v>
      </c>
      <c r="I202" s="109">
        <f t="shared" ref="I202:L203" si="19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  <c r="M202" s="1"/>
      <c r="N202" s="1"/>
      <c r="O202" s="1"/>
      <c r="P202" s="1"/>
      <c r="Q202" s="1"/>
      <c r="R202" s="1"/>
    </row>
    <row r="203" spans="1:18" ht="25.5" hidden="1" customHeight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146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  <c r="M203" s="1"/>
      <c r="N203" s="1"/>
      <c r="O203" s="1"/>
      <c r="P203" s="1"/>
      <c r="Q203" s="1"/>
      <c r="R203" s="1"/>
    </row>
    <row r="204" spans="1:18" ht="25.5" hidden="1" customHeight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146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  <c r="M204" s="1"/>
      <c r="N204" s="1"/>
      <c r="O204" s="1"/>
      <c r="P204" s="1"/>
      <c r="Q204" s="1"/>
      <c r="R204" s="1"/>
    </row>
    <row r="205" spans="1:18" ht="25.5" hidden="1" customHeight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147</v>
      </c>
      <c r="H205" s="77">
        <v>176</v>
      </c>
      <c r="I205" s="109">
        <f t="shared" ref="I205:L206" si="20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  <c r="M205" s="1"/>
      <c r="N205" s="1"/>
      <c r="O205" s="1"/>
      <c r="P205" s="1"/>
      <c r="Q205" s="1"/>
      <c r="R205" s="1"/>
    </row>
    <row r="206" spans="1:18" ht="25.5" hidden="1" customHeight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147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  <c r="M206" s="1"/>
      <c r="N206" s="1"/>
      <c r="O206" s="1"/>
      <c r="P206" s="1"/>
      <c r="Q206" s="1"/>
      <c r="R206" s="1"/>
    </row>
    <row r="207" spans="1:18" ht="25.5" hidden="1" customHeight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147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  <c r="M207" s="1"/>
      <c r="N207" s="1"/>
      <c r="O207" s="1"/>
      <c r="P207" s="1"/>
      <c r="Q207" s="1"/>
      <c r="R207" s="1"/>
    </row>
    <row r="208" spans="1:18" ht="38.25" hidden="1" customHeight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148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  <c r="M208" s="1"/>
      <c r="N208" s="1"/>
      <c r="O208" s="1"/>
      <c r="P208" s="1"/>
      <c r="Q208" s="1"/>
      <c r="R208" s="1"/>
    </row>
    <row r="209" spans="1:18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149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  <c r="M209" s="1"/>
      <c r="N209" s="1"/>
      <c r="O209" s="1"/>
      <c r="P209" s="1"/>
      <c r="Q209" s="1"/>
      <c r="R209" s="1"/>
    </row>
    <row r="210" spans="1:18" ht="25.5" hidden="1" customHeight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150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  <c r="M210" s="1"/>
      <c r="N210" s="1"/>
      <c r="O210" s="1"/>
      <c r="P210" s="1"/>
      <c r="Q210" s="1"/>
      <c r="R210" s="1"/>
    </row>
    <row r="211" spans="1:18" ht="25.5" hidden="1" customHeight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151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  <c r="M211" s="1"/>
      <c r="N211" s="1"/>
      <c r="O211" s="1"/>
      <c r="P211" s="1"/>
      <c r="Q211" s="1"/>
      <c r="R211" s="1"/>
    </row>
    <row r="212" spans="1:18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152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  <c r="M212" s="1"/>
      <c r="N212" s="1"/>
      <c r="O212" s="1"/>
      <c r="P212" s="1"/>
      <c r="Q212" s="1"/>
      <c r="R212" s="1"/>
    </row>
    <row r="213" spans="1:18" ht="25.5" hidden="1" customHeight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153</v>
      </c>
      <c r="H213" s="77">
        <v>184</v>
      </c>
      <c r="I213" s="116">
        <f t="shared" ref="I213:L214" si="21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  <c r="M213" s="1"/>
      <c r="N213" s="1"/>
      <c r="O213" s="1"/>
      <c r="P213" s="1"/>
      <c r="Q213" s="1"/>
      <c r="R213" s="1"/>
    </row>
    <row r="214" spans="1:18" ht="25.5" hidden="1" customHeight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153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  <c r="M214" s="1"/>
      <c r="N214" s="1"/>
      <c r="O214" s="1"/>
      <c r="P214" s="1"/>
      <c r="Q214" s="1"/>
      <c r="R214" s="1"/>
    </row>
    <row r="215" spans="1:18" ht="25.5" hidden="1" customHeight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153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  <c r="M215" s="1"/>
      <c r="N215" s="1"/>
      <c r="O215" s="1"/>
      <c r="P215" s="1"/>
      <c r="Q215" s="1"/>
      <c r="R215" s="1"/>
    </row>
    <row r="216" spans="1:18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154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  <c r="M216" s="1"/>
      <c r="N216" s="1"/>
      <c r="O216" s="1"/>
      <c r="P216" s="1"/>
      <c r="Q216" s="1"/>
      <c r="R216" s="1"/>
    </row>
    <row r="217" spans="1:18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154</v>
      </c>
      <c r="H217" s="77">
        <v>188</v>
      </c>
      <c r="I217" s="109">
        <f t="shared" ref="I217:P217" si="22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  <c r="Q217" s="1"/>
      <c r="R217" s="1"/>
    </row>
    <row r="218" spans="1:18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155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  <c r="M218" s="1"/>
      <c r="N218" s="1"/>
      <c r="O218" s="1"/>
      <c r="P218" s="1"/>
      <c r="Q218" s="1"/>
      <c r="R218" s="1"/>
    </row>
    <row r="219" spans="1:18" ht="25.5" hidden="1" customHeight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156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  <c r="M219" s="1"/>
      <c r="N219" s="1"/>
      <c r="O219" s="1"/>
      <c r="P219" s="1"/>
      <c r="Q219" s="1"/>
      <c r="R219" s="1"/>
    </row>
    <row r="220" spans="1:18" ht="25.5" hidden="1" customHeight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157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  <c r="M220" s="1"/>
      <c r="N220" s="1"/>
      <c r="O220" s="1"/>
      <c r="P220" s="1"/>
      <c r="Q220" s="1"/>
      <c r="R220" s="1"/>
    </row>
    <row r="221" spans="1:18" ht="25.5" hidden="1" customHeight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158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  <c r="M221" s="1"/>
      <c r="N221" s="1"/>
      <c r="O221" s="1"/>
      <c r="P221" s="1"/>
      <c r="Q221" s="1"/>
      <c r="R221" s="1"/>
    </row>
    <row r="222" spans="1:18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159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  <c r="M222" s="1"/>
      <c r="N222" s="1"/>
      <c r="O222" s="1"/>
      <c r="P222" s="1"/>
      <c r="Q222" s="1"/>
      <c r="R222" s="1"/>
    </row>
    <row r="223" spans="1:18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154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  <c r="M223" s="1"/>
      <c r="N223" s="1"/>
      <c r="O223" s="1"/>
      <c r="P223" s="1"/>
      <c r="Q223" s="1"/>
      <c r="R223" s="1"/>
    </row>
    <row r="224" spans="1:18" ht="25.5" hidden="1" customHeight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160</v>
      </c>
      <c r="H224" s="77">
        <v>195</v>
      </c>
      <c r="I224" s="116">
        <f t="shared" ref="I224:L226" si="23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  <c r="M224" s="1"/>
      <c r="N224" s="1"/>
      <c r="O224" s="1"/>
      <c r="P224" s="1"/>
      <c r="Q224" s="1"/>
      <c r="R224" s="1"/>
    </row>
    <row r="225" spans="1:18" ht="25.5" hidden="1" customHeight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160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  <c r="M225" s="1"/>
      <c r="N225" s="1"/>
      <c r="O225" s="1"/>
      <c r="P225" s="1"/>
      <c r="Q225" s="1"/>
      <c r="R225" s="1"/>
    </row>
    <row r="226" spans="1:18" ht="25.5" hidden="1" customHeight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161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  <c r="M226" s="1"/>
      <c r="N226" s="1"/>
      <c r="O226" s="1"/>
      <c r="P226" s="1"/>
      <c r="Q226" s="1"/>
      <c r="R226" s="1"/>
    </row>
    <row r="227" spans="1:18" ht="25.5" hidden="1" customHeight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161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  <c r="M227" s="1"/>
      <c r="N227" s="1"/>
      <c r="O227" s="1"/>
      <c r="P227" s="1"/>
      <c r="Q227" s="1"/>
      <c r="R227" s="1"/>
    </row>
    <row r="228" spans="1:18" ht="25.5" hidden="1" customHeight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162</v>
      </c>
      <c r="H228" s="77">
        <v>199</v>
      </c>
      <c r="I228" s="109">
        <f t="shared" ref="I228:L229" si="24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  <c r="M228" s="1"/>
      <c r="N228" s="1"/>
      <c r="O228" s="1"/>
      <c r="P228" s="1"/>
      <c r="Q228" s="1"/>
      <c r="R228" s="1"/>
    </row>
    <row r="229" spans="1:18" ht="25.5" hidden="1" customHeight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162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  <c r="M229" s="1"/>
      <c r="N229" s="1"/>
      <c r="O229" s="1"/>
      <c r="P229" s="1"/>
      <c r="Q229" s="1"/>
      <c r="R229" s="1"/>
    </row>
    <row r="230" spans="1:18" ht="25.5" hidden="1" customHeight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162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  <c r="M230" s="1"/>
      <c r="N230" s="1"/>
      <c r="O230" s="1"/>
      <c r="P230" s="1"/>
      <c r="Q230" s="1"/>
      <c r="R230" s="1"/>
    </row>
    <row r="231" spans="1:18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163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  <c r="M231" s="1"/>
      <c r="N231" s="1"/>
      <c r="O231" s="1"/>
      <c r="P231" s="1"/>
      <c r="Q231" s="1"/>
      <c r="R231" s="1"/>
    </row>
    <row r="232" spans="1:18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164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  <c r="M232" s="1"/>
      <c r="N232" s="1"/>
      <c r="O232" s="1"/>
      <c r="P232" s="1"/>
      <c r="Q232" s="1"/>
      <c r="R232" s="1"/>
    </row>
    <row r="233" spans="1:18" ht="25.5" hidden="1" customHeight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165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  <c r="M233" s="1"/>
      <c r="N233" s="1"/>
      <c r="O233" s="1"/>
      <c r="P233" s="1"/>
      <c r="Q233" s="1"/>
      <c r="R233" s="1"/>
    </row>
    <row r="234" spans="1:18" ht="38.25" hidden="1" customHeight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166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  <c r="M234" s="1"/>
      <c r="N234" s="1"/>
      <c r="O234" s="1"/>
      <c r="P234" s="1"/>
      <c r="Q234" s="1"/>
      <c r="R234" s="1"/>
    </row>
    <row r="235" spans="1:18" ht="38.25" hidden="1" customHeight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167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  <c r="M235" s="1"/>
      <c r="N235" s="1"/>
      <c r="O235" s="1"/>
      <c r="P235" s="1"/>
      <c r="Q235" s="1"/>
      <c r="R235" s="1"/>
    </row>
    <row r="236" spans="1:18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168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  <c r="M236" s="1"/>
      <c r="N236" s="1"/>
      <c r="O236" s="1"/>
      <c r="P236" s="1"/>
      <c r="Q236" s="1"/>
      <c r="R236" s="1"/>
    </row>
    <row r="237" spans="1:18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169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  <c r="M237" s="1"/>
      <c r="N237" s="1"/>
      <c r="O237" s="1"/>
      <c r="P237" s="1"/>
      <c r="Q237" s="1"/>
      <c r="R237" s="1"/>
    </row>
    <row r="238" spans="1:18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169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  <c r="M238" s="1"/>
      <c r="N238" s="1"/>
      <c r="O238" s="1"/>
      <c r="P238" s="1"/>
      <c r="Q238" s="1"/>
      <c r="R238" s="1"/>
    </row>
    <row r="239" spans="1:18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170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  <c r="M239" s="1"/>
      <c r="N239" s="1"/>
      <c r="O239" s="1"/>
      <c r="P239" s="1"/>
      <c r="Q239" s="1"/>
      <c r="R239" s="1"/>
    </row>
    <row r="240" spans="1:18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171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  <c r="M240" s="1"/>
      <c r="N240" s="1"/>
      <c r="O240" s="1"/>
      <c r="P240" s="1"/>
      <c r="Q240" s="1"/>
      <c r="R240" s="1"/>
    </row>
    <row r="241" spans="1:18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172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  <c r="M241" s="1"/>
      <c r="N241" s="1"/>
      <c r="O241" s="1"/>
      <c r="P241" s="1"/>
      <c r="Q241" s="1"/>
      <c r="R241" s="1"/>
    </row>
    <row r="242" spans="1:18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173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  <c r="M242" s="1"/>
      <c r="N242" s="1"/>
      <c r="O242" s="1"/>
      <c r="P242" s="1"/>
      <c r="Q242" s="1"/>
      <c r="R242" s="1"/>
    </row>
    <row r="243" spans="1:18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174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  <c r="M243" s="1"/>
      <c r="N243" s="1"/>
      <c r="O243" s="1"/>
      <c r="P243" s="1"/>
      <c r="Q243" s="1"/>
      <c r="R243" s="1"/>
    </row>
    <row r="244" spans="1:18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175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  <c r="M244" s="1"/>
      <c r="N244" s="1"/>
      <c r="O244" s="1"/>
      <c r="P244" s="1"/>
      <c r="Q244" s="1"/>
      <c r="R244" s="1"/>
    </row>
    <row r="245" spans="1:18" ht="25.5" hidden="1" customHeight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176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  <c r="M245" s="1"/>
      <c r="N245" s="1"/>
      <c r="O245" s="1"/>
      <c r="P245" s="1"/>
      <c r="Q245" s="1"/>
      <c r="R245" s="1"/>
    </row>
    <row r="246" spans="1:18" ht="25.5" hidden="1" customHeight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176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  <c r="M246" s="1"/>
      <c r="N246" s="1"/>
      <c r="O246" s="1"/>
      <c r="P246" s="1"/>
      <c r="Q246" s="1"/>
      <c r="R246" s="1"/>
    </row>
    <row r="247" spans="1:18" ht="25.5" hidden="1" customHeight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177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  <c r="M247" s="1"/>
      <c r="N247" s="1"/>
      <c r="O247" s="1"/>
      <c r="P247" s="1"/>
      <c r="Q247" s="1"/>
      <c r="R247" s="1"/>
    </row>
    <row r="248" spans="1:18" ht="25.5" hidden="1" customHeight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178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  <c r="M248" s="1"/>
      <c r="N248" s="1"/>
      <c r="O248" s="1"/>
      <c r="P248" s="1"/>
      <c r="Q248" s="1"/>
      <c r="R248" s="1"/>
    </row>
    <row r="249" spans="1:18" ht="25.5" hidden="1" customHeight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179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  <c r="M249" s="1"/>
      <c r="N249" s="1"/>
      <c r="O249" s="1"/>
      <c r="P249" s="1"/>
      <c r="Q249" s="1"/>
      <c r="R249" s="1"/>
    </row>
    <row r="250" spans="1:18" ht="25.5" hidden="1" customHeight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179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  <c r="M250" s="1"/>
      <c r="N250" s="1"/>
      <c r="O250" s="1"/>
      <c r="P250" s="1"/>
      <c r="Q250" s="1"/>
      <c r="R250" s="1"/>
    </row>
    <row r="251" spans="1:18" ht="25.5" hidden="1" customHeight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180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  <c r="M251" s="1"/>
      <c r="N251" s="1"/>
      <c r="O251" s="1"/>
      <c r="P251" s="1"/>
      <c r="Q251" s="1"/>
      <c r="R251" s="1"/>
    </row>
    <row r="252" spans="1:18" ht="25.5" hidden="1" customHeight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181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  <c r="M252" s="1"/>
      <c r="N252" s="1"/>
      <c r="O252" s="1"/>
      <c r="P252" s="1"/>
      <c r="Q252" s="1"/>
      <c r="R252" s="1"/>
    </row>
    <row r="253" spans="1:18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182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  <c r="M253" s="1"/>
      <c r="N253" s="1"/>
      <c r="O253" s="1"/>
      <c r="P253" s="1"/>
      <c r="Q253" s="1"/>
      <c r="R253" s="1"/>
    </row>
    <row r="254" spans="1:18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182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  <c r="M254" s="1"/>
      <c r="N254" s="1"/>
      <c r="O254" s="1"/>
      <c r="P254" s="1"/>
      <c r="Q254" s="1"/>
      <c r="R254" s="1"/>
    </row>
    <row r="255" spans="1:18" ht="25.5" hidden="1" customHeight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183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  <c r="M255" s="1"/>
      <c r="N255" s="1"/>
      <c r="O255" s="1"/>
      <c r="P255" s="1"/>
      <c r="Q255" s="1"/>
      <c r="R255" s="1"/>
    </row>
    <row r="256" spans="1:18" ht="25.5" hidden="1" customHeight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184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  <c r="M256" s="1"/>
      <c r="N256" s="1"/>
      <c r="O256" s="1"/>
      <c r="P256" s="1"/>
      <c r="Q256" s="1"/>
      <c r="R256" s="1"/>
    </row>
    <row r="257" spans="1:18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185</v>
      </c>
      <c r="H257" s="77">
        <v>228</v>
      </c>
      <c r="I257" s="109">
        <f t="shared" ref="I257:L258" si="25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  <c r="M257" s="1"/>
      <c r="N257" s="1"/>
      <c r="O257" s="1"/>
      <c r="P257" s="1"/>
      <c r="Q257" s="1"/>
      <c r="R257" s="1"/>
    </row>
    <row r="258" spans="1:18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185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  <c r="M258" s="1"/>
      <c r="N258" s="1"/>
      <c r="O258" s="1"/>
      <c r="P258" s="1"/>
      <c r="Q258" s="1"/>
      <c r="R258" s="1"/>
    </row>
    <row r="259" spans="1:18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185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  <c r="M259" s="1"/>
      <c r="N259" s="1"/>
      <c r="O259" s="1"/>
      <c r="P259" s="1"/>
      <c r="Q259" s="1"/>
      <c r="R259" s="1"/>
    </row>
    <row r="260" spans="1:18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186</v>
      </c>
      <c r="H260" s="77">
        <v>231</v>
      </c>
      <c r="I260" s="109">
        <f t="shared" ref="I260:L261" si="26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  <c r="M260" s="1"/>
      <c r="N260" s="1"/>
      <c r="O260" s="1"/>
      <c r="P260" s="1"/>
      <c r="Q260" s="1"/>
      <c r="R260" s="1"/>
    </row>
    <row r="261" spans="1:18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186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  <c r="M261" s="1"/>
      <c r="N261" s="1"/>
      <c r="O261" s="1"/>
      <c r="P261" s="1"/>
      <c r="Q261" s="1"/>
      <c r="R261" s="1"/>
    </row>
    <row r="262" spans="1:18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186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  <c r="M262" s="1"/>
      <c r="N262" s="1"/>
      <c r="O262" s="1"/>
      <c r="P262" s="1"/>
      <c r="Q262" s="1"/>
      <c r="R262" s="1"/>
    </row>
    <row r="263" spans="1:18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187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  <c r="M263" s="1"/>
      <c r="N263" s="1"/>
      <c r="O263" s="1"/>
      <c r="P263" s="1"/>
      <c r="Q263" s="1"/>
      <c r="R263" s="1"/>
    </row>
    <row r="264" spans="1:18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187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  <c r="M264" s="1"/>
      <c r="N264" s="1"/>
      <c r="O264" s="1"/>
      <c r="P264" s="1"/>
      <c r="Q264" s="1"/>
      <c r="R264" s="1"/>
    </row>
    <row r="265" spans="1:18" ht="25.5" hidden="1" customHeight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188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  <c r="M265" s="1"/>
      <c r="N265" s="1"/>
      <c r="O265" s="1"/>
      <c r="P265" s="1"/>
      <c r="Q265" s="1"/>
      <c r="R265" s="1"/>
    </row>
    <row r="266" spans="1:18" ht="25.5" hidden="1" customHeight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189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  <c r="M266" s="1"/>
      <c r="N266" s="1"/>
      <c r="O266" s="1"/>
      <c r="P266" s="1"/>
      <c r="Q266" s="1"/>
      <c r="R266" s="1"/>
    </row>
    <row r="267" spans="1:18" ht="38.25" hidden="1" customHeight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190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  <c r="M267" s="1"/>
      <c r="N267" s="1"/>
      <c r="O267" s="1"/>
      <c r="P267" s="1"/>
      <c r="Q267" s="1"/>
      <c r="R267" s="1"/>
    </row>
    <row r="268" spans="1:18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191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  <c r="M268" s="1"/>
      <c r="N268" s="1"/>
      <c r="O268" s="1"/>
      <c r="P268" s="1"/>
      <c r="Q268" s="1"/>
      <c r="R268" s="1"/>
    </row>
    <row r="269" spans="1:18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169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  <c r="M269" s="1"/>
      <c r="N269" s="1"/>
      <c r="O269" s="1"/>
      <c r="P269" s="1"/>
      <c r="Q269" s="1"/>
      <c r="R269" s="1"/>
    </row>
    <row r="270" spans="1:18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169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  <c r="M270" s="1"/>
      <c r="N270" s="1"/>
      <c r="O270" s="1"/>
      <c r="P270" s="1"/>
      <c r="Q270" s="1"/>
      <c r="R270" s="1"/>
    </row>
    <row r="271" spans="1:18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192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  <c r="M271" s="1"/>
      <c r="N271" s="1"/>
      <c r="O271" s="1"/>
      <c r="P271" s="1"/>
      <c r="Q271" s="1"/>
      <c r="R271" s="1"/>
    </row>
    <row r="272" spans="1:18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171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  <c r="M272" s="1"/>
      <c r="N272" s="1"/>
      <c r="O272" s="1"/>
      <c r="P272" s="1"/>
      <c r="Q272" s="1"/>
      <c r="R272" s="1"/>
    </row>
    <row r="273" spans="1:18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172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  <c r="M273" s="1"/>
      <c r="N273" s="1"/>
      <c r="O273" s="1"/>
      <c r="P273" s="1"/>
      <c r="Q273" s="1"/>
      <c r="R273" s="1"/>
    </row>
    <row r="274" spans="1:18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173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  <c r="M274" s="1"/>
      <c r="N274" s="1"/>
      <c r="O274" s="1"/>
      <c r="P274" s="1"/>
      <c r="Q274" s="1"/>
      <c r="R274" s="1"/>
    </row>
    <row r="275" spans="1:18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174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  <c r="M275" s="1"/>
      <c r="N275" s="1"/>
      <c r="O275" s="1"/>
      <c r="P275" s="1"/>
      <c r="Q275" s="1"/>
      <c r="R275" s="1"/>
    </row>
    <row r="276" spans="1:18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193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  <c r="M276" s="1"/>
      <c r="N276" s="1"/>
      <c r="O276" s="1"/>
      <c r="P276" s="1"/>
      <c r="Q276" s="1"/>
      <c r="R276" s="1"/>
    </row>
    <row r="277" spans="1:18" ht="25.5" hidden="1" customHeight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194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  <c r="M277" s="1"/>
      <c r="N277" s="1"/>
      <c r="O277" s="1"/>
      <c r="P277" s="1"/>
      <c r="Q277" s="1"/>
      <c r="R277" s="1"/>
    </row>
    <row r="278" spans="1:18" ht="25.5" hidden="1" customHeight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194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  <c r="M278" s="1"/>
      <c r="N278" s="1"/>
      <c r="O278" s="1"/>
      <c r="P278" s="1"/>
      <c r="Q278" s="1"/>
      <c r="R278" s="1"/>
    </row>
    <row r="279" spans="1:18" ht="25.5" hidden="1" customHeight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195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  <c r="M279" s="1"/>
      <c r="N279" s="1"/>
      <c r="O279" s="1"/>
      <c r="P279" s="1"/>
      <c r="Q279" s="1"/>
      <c r="R279" s="1"/>
    </row>
    <row r="280" spans="1:18" ht="25.5" hidden="1" customHeight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196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  <c r="M280" s="1"/>
      <c r="N280" s="1"/>
      <c r="O280" s="1"/>
      <c r="P280" s="1"/>
      <c r="Q280" s="1"/>
      <c r="R280" s="1"/>
    </row>
    <row r="281" spans="1:18" ht="25.5" hidden="1" customHeight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197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  <c r="M281" s="1"/>
      <c r="N281" s="1"/>
      <c r="O281" s="1"/>
      <c r="P281" s="1"/>
      <c r="Q281" s="1"/>
      <c r="R281" s="1"/>
    </row>
    <row r="282" spans="1:18" ht="25.5" hidden="1" customHeight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197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  <c r="M282" s="1"/>
      <c r="N282" s="1"/>
      <c r="O282" s="1"/>
      <c r="P282" s="1"/>
      <c r="Q282" s="1"/>
      <c r="R282" s="1"/>
    </row>
    <row r="283" spans="1:18" ht="25.5" hidden="1" customHeight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198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  <c r="M283" s="1"/>
      <c r="N283" s="1"/>
      <c r="O283" s="1"/>
      <c r="P283" s="1"/>
      <c r="Q283" s="1"/>
      <c r="R283" s="1"/>
    </row>
    <row r="284" spans="1:18" ht="25.5" hidden="1" customHeight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199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  <c r="M284" s="1"/>
      <c r="N284" s="1"/>
      <c r="O284" s="1"/>
      <c r="P284" s="1"/>
      <c r="Q284" s="1"/>
      <c r="R284" s="1"/>
    </row>
    <row r="285" spans="1:18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200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 s="1"/>
      <c r="N285" s="1"/>
      <c r="O285" s="1"/>
      <c r="P285" s="1"/>
      <c r="Q285" s="1"/>
      <c r="R285" s="1"/>
    </row>
    <row r="286" spans="1:18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200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  <c r="M286" s="1"/>
      <c r="N286" s="1"/>
      <c r="O286" s="1"/>
      <c r="P286" s="1"/>
      <c r="Q286" s="1"/>
      <c r="R286" s="1"/>
    </row>
    <row r="287" spans="1:18" ht="25.5" hidden="1" customHeight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201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  <c r="M287" s="1"/>
      <c r="N287" s="1"/>
      <c r="O287" s="1"/>
      <c r="P287" s="1"/>
      <c r="Q287" s="1"/>
      <c r="R287" s="1"/>
    </row>
    <row r="288" spans="1:18" ht="25.5" hidden="1" customHeight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202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  <c r="M288" s="1"/>
      <c r="N288" s="1"/>
      <c r="O288" s="1"/>
      <c r="P288" s="1"/>
      <c r="Q288" s="1"/>
      <c r="R288" s="1"/>
    </row>
    <row r="289" spans="1:18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203</v>
      </c>
      <c r="H289" s="77">
        <v>260</v>
      </c>
      <c r="I289" s="109">
        <f t="shared" ref="I289:L290" si="27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  <c r="M289" s="1"/>
      <c r="N289" s="1"/>
      <c r="O289" s="1"/>
      <c r="P289" s="1"/>
      <c r="Q289" s="1"/>
      <c r="R289" s="1"/>
    </row>
    <row r="290" spans="1:18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203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  <c r="M290" s="1"/>
      <c r="N290" s="1"/>
      <c r="O290" s="1"/>
      <c r="P290" s="1"/>
      <c r="Q290" s="1"/>
      <c r="R290" s="1"/>
    </row>
    <row r="291" spans="1:18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203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  <c r="M291" s="1"/>
      <c r="N291" s="1"/>
      <c r="O291" s="1"/>
      <c r="P291" s="1"/>
      <c r="Q291" s="1"/>
      <c r="R291" s="1"/>
    </row>
    <row r="292" spans="1:18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186</v>
      </c>
      <c r="H292" s="77">
        <v>263</v>
      </c>
      <c r="I292" s="109">
        <f t="shared" ref="I292:L293" si="28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  <c r="M292" s="1"/>
      <c r="N292" s="1"/>
      <c r="O292" s="1"/>
      <c r="P292" s="1"/>
      <c r="Q292" s="1"/>
      <c r="R292" s="1"/>
    </row>
    <row r="293" spans="1:18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186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  <c r="M293" s="1"/>
      <c r="N293" s="1"/>
      <c r="O293" s="1"/>
      <c r="P293" s="1"/>
      <c r="Q293" s="1"/>
      <c r="R293" s="1"/>
    </row>
    <row r="294" spans="1:18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186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  <c r="M294" s="1"/>
      <c r="N294" s="1"/>
      <c r="O294" s="1"/>
      <c r="P294" s="1"/>
      <c r="Q294" s="1"/>
      <c r="R294" s="1"/>
    </row>
    <row r="295" spans="1:18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187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  <c r="M295" s="1"/>
      <c r="N295" s="1"/>
      <c r="O295" s="1"/>
      <c r="P295" s="1"/>
      <c r="Q295" s="1"/>
      <c r="R295" s="1"/>
    </row>
    <row r="296" spans="1:18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187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  <c r="M296" s="1"/>
      <c r="N296" s="1"/>
      <c r="O296" s="1"/>
      <c r="P296" s="1"/>
      <c r="Q296" s="1"/>
      <c r="R296" s="1"/>
    </row>
    <row r="297" spans="1:18" ht="25.5" hidden="1" customHeight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188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  <c r="M297" s="1"/>
      <c r="N297" s="1"/>
      <c r="O297" s="1"/>
      <c r="P297" s="1"/>
      <c r="Q297" s="1"/>
      <c r="R297" s="1"/>
    </row>
    <row r="298" spans="1:18" ht="25.5" hidden="1" customHeight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189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  <c r="M298" s="1"/>
      <c r="N298" s="1"/>
      <c r="O298" s="1"/>
      <c r="P298" s="1"/>
      <c r="Q298" s="1"/>
      <c r="R298" s="1"/>
    </row>
    <row r="299" spans="1:18" ht="25.5" hidden="1" customHeight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204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  <c r="M299" s="1"/>
      <c r="N299" s="1"/>
      <c r="O299" s="1"/>
      <c r="P299" s="1"/>
      <c r="Q299" s="1"/>
      <c r="R299" s="1"/>
    </row>
    <row r="300" spans="1:18" ht="38.25" hidden="1" customHeight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205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  <c r="M300" s="1"/>
      <c r="N300" s="1"/>
      <c r="O300" s="1"/>
      <c r="P300" s="1"/>
      <c r="Q300" s="1"/>
      <c r="R300" s="1"/>
    </row>
    <row r="301" spans="1:18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191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  <c r="M301" s="1"/>
      <c r="N301" s="1"/>
      <c r="O301" s="1"/>
      <c r="P301" s="1"/>
      <c r="Q301" s="1"/>
      <c r="R301" s="1"/>
    </row>
    <row r="302" spans="1:18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169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  <c r="M302" s="1"/>
      <c r="N302" s="1"/>
      <c r="O302" s="1"/>
      <c r="P302" s="1"/>
      <c r="Q302" s="1"/>
      <c r="R302" s="1"/>
    </row>
    <row r="303" spans="1:18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169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  <c r="M303" s="1"/>
      <c r="N303" s="1"/>
      <c r="O303" s="1"/>
      <c r="P303" s="1"/>
      <c r="Q303" s="1"/>
      <c r="R303" s="1"/>
    </row>
    <row r="304" spans="1:18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192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  <c r="M304" s="1"/>
      <c r="N304" s="1"/>
      <c r="O304" s="1"/>
      <c r="P304" s="1"/>
      <c r="Q304" s="1"/>
      <c r="R304" s="1"/>
    </row>
    <row r="305" spans="1:18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171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  <c r="M305" s="1"/>
      <c r="N305" s="1"/>
      <c r="O305" s="1"/>
      <c r="P305" s="1"/>
      <c r="Q305" s="1"/>
      <c r="R305" s="1"/>
    </row>
    <row r="306" spans="1:18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172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  <c r="M306" s="1"/>
      <c r="N306" s="1"/>
      <c r="O306" s="1"/>
      <c r="P306" s="1"/>
      <c r="Q306" s="1"/>
      <c r="R306" s="1"/>
    </row>
    <row r="307" spans="1:18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173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  <c r="M307" s="1"/>
      <c r="N307" s="1"/>
      <c r="O307" s="1"/>
      <c r="P307" s="1"/>
      <c r="Q307" s="1"/>
      <c r="R307" s="1"/>
    </row>
    <row r="308" spans="1:18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174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  <c r="M308" s="1"/>
      <c r="N308" s="1"/>
      <c r="O308" s="1"/>
      <c r="P308" s="1"/>
      <c r="Q308" s="1"/>
      <c r="R308" s="1"/>
    </row>
    <row r="309" spans="1:18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193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  <c r="M309" s="1"/>
      <c r="N309" s="1"/>
      <c r="O309" s="1"/>
      <c r="P309" s="1"/>
      <c r="Q309" s="1"/>
      <c r="R309" s="1"/>
    </row>
    <row r="310" spans="1:18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206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  <c r="M310" s="1"/>
      <c r="N310" s="1"/>
      <c r="O310" s="1"/>
      <c r="P310" s="1"/>
      <c r="Q310" s="1"/>
      <c r="R310" s="1"/>
    </row>
    <row r="311" spans="1:18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206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  <c r="M311" s="1"/>
      <c r="N311" s="1"/>
      <c r="O311" s="1"/>
      <c r="P311" s="1"/>
      <c r="Q311" s="1"/>
      <c r="R311" s="1"/>
    </row>
    <row r="312" spans="1:18" ht="25.5" hidden="1" customHeight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207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  <c r="M312" s="1"/>
      <c r="N312" s="1"/>
      <c r="O312" s="1"/>
      <c r="P312" s="1"/>
      <c r="Q312" s="1"/>
      <c r="R312" s="1"/>
    </row>
    <row r="313" spans="1:18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208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  <c r="M313" s="1"/>
      <c r="N313" s="1"/>
      <c r="O313" s="1"/>
      <c r="P313" s="1"/>
      <c r="Q313" s="1"/>
      <c r="R313" s="1"/>
    </row>
    <row r="314" spans="1:18" ht="25.5" hidden="1" customHeight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209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  <c r="M314" s="1"/>
      <c r="N314" s="1"/>
      <c r="O314" s="1"/>
      <c r="P314" s="1"/>
      <c r="Q314" s="1"/>
      <c r="R314" s="1"/>
    </row>
    <row r="315" spans="1:18" ht="25.5" hidden="1" customHeight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209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  <c r="M315" s="1"/>
      <c r="N315" s="1"/>
      <c r="O315" s="1"/>
      <c r="P315" s="1"/>
      <c r="Q315" s="1"/>
      <c r="R315" s="1"/>
    </row>
    <row r="316" spans="1:18" ht="25.5" hidden="1" customHeight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210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  <c r="M316" s="1"/>
      <c r="N316" s="1"/>
      <c r="O316" s="1"/>
      <c r="P316" s="1"/>
      <c r="Q316" s="1"/>
      <c r="R316" s="1"/>
    </row>
    <row r="317" spans="1:18" ht="25.5" hidden="1" customHeight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211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  <c r="M317" s="1"/>
      <c r="N317" s="1"/>
      <c r="O317" s="1"/>
      <c r="P317" s="1"/>
      <c r="Q317" s="1"/>
      <c r="R317" s="1"/>
    </row>
    <row r="318" spans="1:18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212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 s="1"/>
      <c r="N318" s="1"/>
      <c r="O318" s="1"/>
      <c r="P318" s="1"/>
      <c r="Q318" s="1"/>
      <c r="R318" s="1"/>
    </row>
    <row r="319" spans="1:18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212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  <c r="M319" s="1"/>
      <c r="N319" s="1"/>
      <c r="O319" s="1"/>
      <c r="P319" s="1"/>
      <c r="Q319" s="1"/>
      <c r="R319" s="1"/>
    </row>
    <row r="320" spans="1:18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213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  <c r="M320" s="1"/>
      <c r="N320" s="1"/>
      <c r="O320" s="1"/>
      <c r="P320" s="1"/>
      <c r="Q320" s="1"/>
      <c r="R320" s="1"/>
    </row>
    <row r="321" spans="1:18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214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  <c r="M321" s="1"/>
      <c r="N321" s="1"/>
      <c r="O321" s="1"/>
      <c r="P321" s="1"/>
      <c r="Q321" s="1"/>
      <c r="R321" s="1"/>
    </row>
    <row r="322" spans="1:18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215</v>
      </c>
      <c r="H322" s="77">
        <v>293</v>
      </c>
      <c r="I322" s="117">
        <f t="shared" ref="I322:L323" si="29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  <c r="M322" s="1"/>
      <c r="N322" s="1"/>
      <c r="O322" s="1"/>
      <c r="P322" s="1"/>
      <c r="Q322" s="1"/>
      <c r="R322" s="1"/>
    </row>
    <row r="323" spans="1:18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215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  <c r="M323" s="1"/>
      <c r="N323" s="1"/>
      <c r="O323" s="1"/>
      <c r="P323" s="1"/>
      <c r="Q323" s="1"/>
      <c r="R323" s="1"/>
    </row>
    <row r="324" spans="1:18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215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  <c r="M324" s="1"/>
      <c r="N324" s="1"/>
      <c r="O324" s="1"/>
      <c r="P324" s="1"/>
      <c r="Q324" s="1"/>
      <c r="R324" s="1"/>
    </row>
    <row r="325" spans="1:18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186</v>
      </c>
      <c r="H325" s="77">
        <v>296</v>
      </c>
      <c r="I325" s="110">
        <f t="shared" ref="I325:L326" si="30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  <c r="M325" s="1"/>
      <c r="N325" s="1"/>
      <c r="O325" s="1"/>
      <c r="P325" s="1"/>
      <c r="Q325" s="1"/>
      <c r="R325" s="1"/>
    </row>
    <row r="326" spans="1:18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186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  <c r="M326" s="1"/>
      <c r="N326" s="1"/>
      <c r="O326" s="1"/>
      <c r="P326" s="1"/>
      <c r="Q326" s="1"/>
      <c r="R326" s="1"/>
    </row>
    <row r="327" spans="1:18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186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  <c r="M327" s="1"/>
      <c r="N327" s="1"/>
      <c r="O327" s="1"/>
      <c r="P327" s="1"/>
      <c r="Q327" s="1"/>
      <c r="R327" s="1"/>
    </row>
    <row r="328" spans="1:18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216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  <c r="M328" s="1"/>
      <c r="N328" s="1"/>
      <c r="O328" s="1"/>
      <c r="P328" s="1"/>
      <c r="Q328" s="1"/>
      <c r="R328" s="1"/>
    </row>
    <row r="329" spans="1:18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216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  <c r="M329" s="1"/>
      <c r="N329" s="1"/>
      <c r="O329" s="1"/>
      <c r="P329" s="1"/>
      <c r="Q329" s="1"/>
      <c r="R329" s="1"/>
    </row>
    <row r="330" spans="1:18" ht="25.5" hidden="1" customHeight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217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  <c r="M330" s="1"/>
      <c r="N330" s="1"/>
      <c r="O330" s="1"/>
      <c r="P330" s="1"/>
      <c r="Q330" s="1"/>
      <c r="R330" s="1"/>
    </row>
    <row r="331" spans="1:18" ht="25.5" hidden="1" customHeight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218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  <c r="M331" s="1"/>
      <c r="N331" s="1"/>
      <c r="O331" s="1"/>
      <c r="P331" s="1"/>
      <c r="Q331" s="1"/>
      <c r="R331" s="1"/>
    </row>
    <row r="332" spans="1:18" ht="38.25" hidden="1" customHeight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219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  <c r="M332" s="1"/>
      <c r="N332" s="1"/>
      <c r="O332" s="1"/>
      <c r="P332" s="1"/>
      <c r="Q332" s="1"/>
      <c r="R332" s="1"/>
    </row>
    <row r="333" spans="1:18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168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  <c r="M333" s="1"/>
      <c r="N333" s="1"/>
      <c r="O333" s="1"/>
      <c r="P333" s="1"/>
      <c r="Q333" s="1"/>
      <c r="R333" s="1"/>
    </row>
    <row r="334" spans="1:18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168</v>
      </c>
      <c r="H334" s="77">
        <v>305</v>
      </c>
      <c r="I334" s="109">
        <f t="shared" ref="I334:P334" si="31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  <c r="Q334" s="1"/>
      <c r="R334" s="1"/>
    </row>
    <row r="335" spans="1:18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169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  <c r="M335" s="1"/>
      <c r="N335" s="1"/>
      <c r="O335" s="1"/>
      <c r="P335" s="1"/>
      <c r="Q335" s="1"/>
      <c r="R335" s="1"/>
    </row>
    <row r="336" spans="1:18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192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  <c r="M336" s="1"/>
      <c r="N336" s="1"/>
      <c r="O336" s="1"/>
      <c r="P336" s="1"/>
      <c r="Q336" s="1"/>
      <c r="R336" s="1"/>
    </row>
    <row r="337" spans="1:18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171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  <c r="M337" s="1"/>
      <c r="N337" s="1"/>
      <c r="O337" s="1"/>
      <c r="P337" s="1"/>
      <c r="Q337" s="1"/>
      <c r="R337" s="1"/>
    </row>
    <row r="338" spans="1:18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172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  <c r="M338" s="1"/>
      <c r="N338" s="1"/>
      <c r="O338" s="1"/>
      <c r="P338" s="1"/>
      <c r="Q338" s="1"/>
      <c r="R338" s="1"/>
    </row>
    <row r="339" spans="1:18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173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  <c r="M339" s="1"/>
      <c r="N339" s="1"/>
      <c r="O339" s="1"/>
      <c r="P339" s="1"/>
      <c r="Q339" s="1"/>
      <c r="R339" s="1"/>
    </row>
    <row r="340" spans="1:18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174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  <c r="M340" s="1"/>
      <c r="N340" s="1"/>
      <c r="O340" s="1"/>
      <c r="P340" s="1"/>
      <c r="Q340" s="1"/>
      <c r="R340" s="1"/>
    </row>
    <row r="341" spans="1:18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193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  <c r="M341" s="1"/>
      <c r="N341" s="1"/>
      <c r="O341" s="1"/>
      <c r="P341" s="1"/>
      <c r="Q341" s="1"/>
      <c r="R341" s="1"/>
    </row>
    <row r="342" spans="1:18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206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  <c r="M342" s="1"/>
      <c r="N342" s="1"/>
      <c r="O342" s="1"/>
      <c r="P342" s="1"/>
      <c r="Q342" s="1"/>
      <c r="R342" s="1"/>
    </row>
    <row r="343" spans="1:18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206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  <c r="M343" s="1"/>
      <c r="N343" s="1"/>
      <c r="O343" s="1"/>
      <c r="P343" s="1"/>
      <c r="Q343" s="1"/>
      <c r="R343" s="1"/>
    </row>
    <row r="344" spans="1:18" ht="25.5" hidden="1" customHeight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207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  <c r="M344" s="1"/>
      <c r="N344" s="1"/>
      <c r="O344" s="1"/>
      <c r="P344" s="1"/>
      <c r="Q344" s="1"/>
      <c r="R344" s="1"/>
    </row>
    <row r="345" spans="1:18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208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  <c r="M345" s="1"/>
      <c r="N345" s="1"/>
      <c r="O345" s="1"/>
      <c r="P345" s="1"/>
      <c r="Q345" s="1"/>
      <c r="R345" s="1"/>
    </row>
    <row r="346" spans="1:18" ht="25.5" hidden="1" customHeight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209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  <c r="M346" s="1"/>
      <c r="N346" s="1"/>
      <c r="O346" s="1"/>
      <c r="P346" s="1"/>
      <c r="Q346" s="1"/>
      <c r="R346" s="1"/>
    </row>
    <row r="347" spans="1:18" ht="25.5" hidden="1" customHeight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209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  <c r="M347" s="1"/>
      <c r="N347" s="1"/>
      <c r="O347" s="1"/>
      <c r="P347" s="1"/>
      <c r="Q347" s="1"/>
      <c r="R347" s="1"/>
    </row>
    <row r="348" spans="1:18" ht="25.5" hidden="1" customHeight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210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  <c r="M348" s="1"/>
      <c r="N348" s="1"/>
      <c r="O348" s="1"/>
      <c r="P348" s="1"/>
      <c r="Q348" s="1"/>
      <c r="R348" s="1"/>
    </row>
    <row r="349" spans="1:18" ht="25.5" hidden="1" customHeight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211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  <c r="M349" s="1"/>
      <c r="N349" s="1"/>
      <c r="O349" s="1"/>
      <c r="P349" s="1"/>
      <c r="Q349" s="1"/>
      <c r="R349" s="1"/>
    </row>
    <row r="350" spans="1:18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212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 s="1"/>
      <c r="N350" s="1"/>
      <c r="O350" s="1"/>
      <c r="P350" s="1"/>
      <c r="Q350" s="1"/>
      <c r="R350" s="1"/>
    </row>
    <row r="351" spans="1:18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212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  <c r="M351" s="1"/>
      <c r="N351" s="1"/>
      <c r="O351" s="1"/>
      <c r="P351" s="1"/>
      <c r="Q351" s="1"/>
      <c r="R351" s="1"/>
    </row>
    <row r="352" spans="1:18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213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  <c r="M352" s="1"/>
      <c r="N352" s="1"/>
      <c r="O352" s="1"/>
      <c r="P352" s="1"/>
      <c r="Q352" s="1"/>
      <c r="R352" s="1"/>
    </row>
    <row r="353" spans="1:18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220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  <c r="M353" s="1"/>
      <c r="N353" s="1"/>
      <c r="O353" s="1"/>
      <c r="P353" s="1"/>
      <c r="Q353" s="1"/>
      <c r="R353" s="1"/>
    </row>
    <row r="354" spans="1:18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215</v>
      </c>
      <c r="H354" s="77">
        <v>325</v>
      </c>
      <c r="I354" s="109">
        <f t="shared" ref="I354:L355" si="32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  <c r="M354" s="1"/>
      <c r="N354" s="1"/>
      <c r="O354" s="1"/>
      <c r="P354" s="1"/>
      <c r="Q354" s="1"/>
      <c r="R354" s="1"/>
    </row>
    <row r="355" spans="1:18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215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  <c r="M355" s="1"/>
      <c r="N355" s="1"/>
      <c r="O355" s="1"/>
      <c r="P355" s="1"/>
      <c r="Q355" s="1"/>
      <c r="R355" s="1"/>
    </row>
    <row r="356" spans="1:18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215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  <c r="M356" s="1"/>
      <c r="N356" s="1"/>
      <c r="O356" s="1"/>
      <c r="P356" s="1"/>
      <c r="Q356" s="1"/>
      <c r="R356" s="1"/>
    </row>
    <row r="357" spans="1:18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186</v>
      </c>
      <c r="H357" s="77">
        <v>328</v>
      </c>
      <c r="I357" s="109">
        <f t="shared" ref="I357:L358" si="33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  <c r="M357" s="1"/>
      <c r="N357" s="1"/>
      <c r="O357" s="1"/>
      <c r="P357" s="1"/>
      <c r="Q357" s="1"/>
      <c r="R357" s="1"/>
    </row>
    <row r="358" spans="1:18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186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  <c r="M358" s="1"/>
      <c r="N358" s="1"/>
      <c r="O358" s="1"/>
      <c r="P358" s="1"/>
      <c r="Q358" s="1"/>
      <c r="R358" s="1"/>
    </row>
    <row r="359" spans="1:18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186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  <c r="M359" s="1"/>
      <c r="N359" s="1"/>
      <c r="O359" s="1"/>
      <c r="P359" s="1"/>
      <c r="Q359" s="1"/>
      <c r="R359" s="1"/>
    </row>
    <row r="360" spans="1:18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216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  <c r="M360" s="1"/>
      <c r="N360" s="1"/>
      <c r="O360" s="1"/>
      <c r="P360" s="1"/>
      <c r="Q360" s="1"/>
      <c r="R360" s="1"/>
    </row>
    <row r="361" spans="1:18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216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  <c r="M361" s="1"/>
      <c r="N361" s="1"/>
      <c r="O361" s="1"/>
      <c r="P361" s="1"/>
      <c r="Q361" s="1"/>
      <c r="R361" s="1"/>
    </row>
    <row r="362" spans="1:18" ht="25.5" hidden="1" customHeight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217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  <c r="M362" s="1"/>
      <c r="N362" s="1"/>
      <c r="O362" s="1"/>
      <c r="P362" s="1"/>
      <c r="Q362" s="1"/>
      <c r="R362" s="1"/>
    </row>
    <row r="363" spans="1:18" ht="25.5" hidden="1" customHeight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218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  <c r="M363" s="1"/>
      <c r="N363" s="1"/>
      <c r="O363" s="1"/>
      <c r="P363" s="1"/>
      <c r="Q363" s="1"/>
      <c r="R363" s="1"/>
    </row>
    <row r="364" spans="1:18">
      <c r="A364" s="19"/>
      <c r="B364" s="19"/>
      <c r="C364" s="20"/>
      <c r="D364" s="89"/>
      <c r="E364" s="90"/>
      <c r="F364" s="91"/>
      <c r="G364" s="92" t="s">
        <v>221</v>
      </c>
      <c r="H364" s="77">
        <v>335</v>
      </c>
      <c r="I364" s="124">
        <f>SUM(I30+I180)</f>
        <v>5800</v>
      </c>
      <c r="J364" s="124">
        <f>SUM(J30+J180)</f>
        <v>5800</v>
      </c>
      <c r="K364" s="124">
        <f>SUM(K30+K180)</f>
        <v>3191.78</v>
      </c>
      <c r="L364" s="124">
        <f>SUM(L30+L180)</f>
        <v>3191.78</v>
      </c>
      <c r="M364" s="1"/>
      <c r="N364" s="1"/>
      <c r="O364" s="1"/>
      <c r="P364" s="1"/>
      <c r="Q364" s="1"/>
      <c r="R364" s="1"/>
    </row>
    <row r="365" spans="1:18">
      <c r="G365" s="38"/>
      <c r="H365" s="37"/>
      <c r="I365" s="93"/>
      <c r="J365" s="94"/>
      <c r="K365" s="94"/>
      <c r="L365" s="94"/>
      <c r="M365" s="1"/>
      <c r="N365" s="1"/>
      <c r="O365" s="1"/>
      <c r="P365" s="1"/>
      <c r="Q365" s="1"/>
      <c r="R365" s="1"/>
    </row>
    <row r="366" spans="1:18">
      <c r="D366" s="95"/>
      <c r="E366" s="95"/>
      <c r="F366" s="22"/>
      <c r="G366" s="95" t="s">
        <v>222</v>
      </c>
      <c r="H366" s="146"/>
      <c r="I366" s="96"/>
      <c r="J366" s="94"/>
      <c r="K366" s="108" t="s">
        <v>223</v>
      </c>
      <c r="L366" s="96"/>
      <c r="M366" s="1"/>
      <c r="N366" s="1"/>
      <c r="O366" s="1"/>
      <c r="P366" s="1"/>
      <c r="Q366" s="1"/>
      <c r="R366" s="1"/>
    </row>
    <row r="367" spans="1:18" ht="18.75" customHeight="1">
      <c r="A367" s="97"/>
      <c r="B367" s="97"/>
      <c r="C367" s="97"/>
      <c r="D367" s="98" t="s">
        <v>224</v>
      </c>
      <c r="E367"/>
      <c r="F367"/>
      <c r="G367"/>
      <c r="H367" s="99"/>
      <c r="I367" s="147" t="s">
        <v>225</v>
      </c>
      <c r="K367" s="446" t="s">
        <v>226</v>
      </c>
      <c r="L367" s="446"/>
      <c r="M367" s="1"/>
      <c r="N367" s="1"/>
      <c r="O367" s="1"/>
      <c r="P367" s="1"/>
      <c r="Q367" s="1"/>
      <c r="R367" s="1"/>
    </row>
    <row r="368" spans="1:18" ht="15.75" customHeight="1">
      <c r="I368" s="100"/>
      <c r="K368" s="100"/>
      <c r="L368" s="100"/>
      <c r="M368" s="1"/>
      <c r="N368" s="1"/>
      <c r="O368" s="1"/>
      <c r="P368" s="1"/>
      <c r="Q368" s="1"/>
      <c r="R368" s="1"/>
    </row>
    <row r="369" spans="4:18" ht="15.75" customHeight="1">
      <c r="D369" s="95"/>
      <c r="E369" s="95"/>
      <c r="F369" s="22"/>
      <c r="G369" s="95" t="s">
        <v>227</v>
      </c>
      <c r="I369" s="100"/>
      <c r="K369" s="108" t="s">
        <v>228</v>
      </c>
      <c r="L369" s="101"/>
      <c r="M369" s="1"/>
      <c r="N369" s="1"/>
      <c r="O369" s="1"/>
      <c r="P369" s="1"/>
      <c r="Q369" s="1"/>
      <c r="R369" s="1"/>
    </row>
    <row r="370" spans="4:18" ht="24" customHeight="1">
      <c r="D370" s="447" t="s">
        <v>229</v>
      </c>
      <c r="E370" s="448"/>
      <c r="F370" s="448"/>
      <c r="G370" s="448"/>
      <c r="H370" s="102"/>
      <c r="I370" s="103" t="s">
        <v>225</v>
      </c>
      <c r="K370" s="446" t="s">
        <v>226</v>
      </c>
      <c r="L370" s="446"/>
      <c r="M370" s="1"/>
      <c r="N370" s="1"/>
      <c r="O370" s="1"/>
      <c r="P370" s="1"/>
      <c r="Q370" s="1"/>
      <c r="R370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7:L367"/>
    <mergeCell ref="D370:G370"/>
    <mergeCell ref="K370:L370"/>
    <mergeCell ref="A27:F28"/>
    <mergeCell ref="G27:G28"/>
    <mergeCell ref="H27:H28"/>
    <mergeCell ref="I27:J27"/>
  </mergeCells>
  <pageMargins left="0.19685039370078741" right="0.19685039370078741" top="3.937007874015748E-2" bottom="3.937007874015748E-2" header="3.937007874015748E-2" footer="3.937007874015748E-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opLeftCell="A19" workbookViewId="0">
      <selection activeCell="S13" sqref="S13"/>
    </sheetView>
  </sheetViews>
  <sheetFormatPr defaultRowHeight="15"/>
  <cols>
    <col min="1" max="2" width="1.85546875" style="176" customWidth="1"/>
    <col min="3" max="3" width="1.5703125" style="176" customWidth="1"/>
    <col min="4" max="4" width="2.28515625" style="176" customWidth="1"/>
    <col min="5" max="5" width="2" style="176" customWidth="1"/>
    <col min="6" max="6" width="2.42578125" style="176" customWidth="1"/>
    <col min="7" max="7" width="35.85546875" style="176" customWidth="1"/>
    <col min="8" max="8" width="3.42578125" style="176" customWidth="1"/>
    <col min="9" max="9" width="11.85546875" style="176" customWidth="1"/>
    <col min="10" max="10" width="12.42578125" style="176" customWidth="1"/>
    <col min="11" max="11" width="13.28515625" style="176" customWidth="1"/>
  </cols>
  <sheetData>
    <row r="1" spans="1:11">
      <c r="A1" s="173"/>
      <c r="B1" s="173"/>
      <c r="C1" s="173"/>
      <c r="D1" s="173"/>
      <c r="E1" s="173"/>
      <c r="F1" s="173"/>
      <c r="G1" s="173"/>
      <c r="H1" s="174" t="s">
        <v>297</v>
      </c>
      <c r="I1" s="175"/>
      <c r="K1" s="173"/>
    </row>
    <row r="2" spans="1:11">
      <c r="A2" s="173"/>
      <c r="B2" s="173"/>
      <c r="C2" s="173"/>
      <c r="D2" s="173"/>
      <c r="E2" s="173"/>
      <c r="F2" s="173"/>
      <c r="G2" s="173"/>
      <c r="H2" s="174" t="s">
        <v>298</v>
      </c>
      <c r="I2" s="175"/>
      <c r="K2" s="173"/>
    </row>
    <row r="3" spans="1:11" ht="15.75">
      <c r="A3" s="173"/>
      <c r="B3" s="173"/>
      <c r="C3" s="173"/>
      <c r="D3" s="173"/>
      <c r="E3" s="173"/>
      <c r="F3" s="173"/>
      <c r="G3" s="173"/>
      <c r="H3" s="174" t="s">
        <v>299</v>
      </c>
      <c r="I3" s="175"/>
      <c r="J3" s="177"/>
      <c r="K3" s="173"/>
    </row>
    <row r="4" spans="1:11" ht="15.75">
      <c r="A4" s="173"/>
      <c r="B4" s="173"/>
      <c r="C4" s="173"/>
      <c r="D4" s="173"/>
      <c r="E4" s="173"/>
      <c r="F4" s="173"/>
      <c r="G4" s="173"/>
      <c r="H4" s="178"/>
      <c r="J4" s="177"/>
      <c r="K4" s="173"/>
    </row>
    <row r="5" spans="1:11">
      <c r="A5" s="173"/>
      <c r="B5" s="179"/>
      <c r="C5" s="179"/>
      <c r="D5" s="179"/>
      <c r="E5" s="179"/>
      <c r="F5" s="173"/>
      <c r="G5" s="481" t="s">
        <v>300</v>
      </c>
      <c r="H5" s="481"/>
      <c r="I5" s="481"/>
      <c r="J5" s="481"/>
      <c r="K5" s="481"/>
    </row>
    <row r="6" spans="1:11">
      <c r="A6" s="173"/>
      <c r="B6" s="179"/>
      <c r="C6" s="179"/>
      <c r="D6" s="179"/>
      <c r="E6" s="179"/>
      <c r="F6" s="173"/>
      <c r="G6" s="482" t="s">
        <v>6</v>
      </c>
      <c r="H6" s="482"/>
      <c r="I6" s="482"/>
      <c r="J6" s="482"/>
      <c r="K6" s="482"/>
    </row>
    <row r="7" spans="1:11">
      <c r="A7" s="179"/>
      <c r="B7" s="179"/>
      <c r="C7" s="179"/>
      <c r="D7" s="179"/>
      <c r="E7" s="180"/>
      <c r="F7" s="180"/>
      <c r="G7" s="483" t="s">
        <v>7</v>
      </c>
      <c r="H7" s="483"/>
      <c r="I7" s="483"/>
      <c r="J7" s="483"/>
      <c r="K7" s="483"/>
    </row>
    <row r="8" spans="1:11">
      <c r="A8" s="179"/>
      <c r="B8" s="179"/>
      <c r="C8" s="179"/>
      <c r="D8" s="179"/>
      <c r="E8" s="179"/>
      <c r="F8" s="181"/>
      <c r="G8" s="484"/>
      <c r="H8" s="484"/>
      <c r="I8" s="480"/>
      <c r="J8" s="480"/>
      <c r="K8" s="480"/>
    </row>
    <row r="9" spans="1:11">
      <c r="A9" s="485" t="s">
        <v>486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</row>
    <row r="10" spans="1:11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1:11">
      <c r="A11" s="479" t="s">
        <v>487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</row>
    <row r="12" spans="1:11">
      <c r="A12" s="182"/>
      <c r="B12" s="183"/>
      <c r="C12" s="183"/>
      <c r="D12" s="183"/>
      <c r="E12" s="183"/>
      <c r="F12" s="183"/>
      <c r="G12" s="480" t="s">
        <v>11</v>
      </c>
      <c r="H12" s="480"/>
      <c r="I12" s="480"/>
      <c r="J12" s="480"/>
      <c r="K12" s="480"/>
    </row>
    <row r="13" spans="1:11">
      <c r="A13" s="182"/>
      <c r="B13" s="183"/>
      <c r="C13" s="183"/>
      <c r="D13" s="183"/>
      <c r="E13" s="183"/>
      <c r="F13" s="183"/>
      <c r="G13" s="480" t="s">
        <v>485</v>
      </c>
      <c r="H13" s="480"/>
      <c r="I13" s="480"/>
      <c r="J13" s="480"/>
      <c r="K13" s="480"/>
    </row>
    <row r="14" spans="1:11">
      <c r="A14" s="182"/>
      <c r="B14" s="183"/>
      <c r="C14" s="183"/>
      <c r="D14" s="183"/>
      <c r="E14" s="183"/>
      <c r="F14" s="183"/>
      <c r="G14" s="181"/>
      <c r="H14" s="181"/>
      <c r="I14" s="181"/>
      <c r="J14" s="181"/>
      <c r="K14" s="181"/>
    </row>
    <row r="15" spans="1:11">
      <c r="A15" s="479" t="s">
        <v>488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</row>
    <row r="16" spans="1:11">
      <c r="A16" s="181" t="s">
        <v>301</v>
      </c>
      <c r="B16" s="181"/>
      <c r="C16" s="181"/>
      <c r="D16" s="181"/>
      <c r="E16" s="181"/>
      <c r="F16" s="181"/>
      <c r="G16" s="480" t="s">
        <v>490</v>
      </c>
      <c r="H16" s="480"/>
      <c r="I16" s="489"/>
      <c r="J16" s="489"/>
      <c r="K16" s="489"/>
    </row>
    <row r="17" spans="1:11">
      <c r="A17" s="184"/>
      <c r="B17" s="181"/>
      <c r="C17" s="181"/>
      <c r="D17" s="181"/>
      <c r="E17" s="181"/>
      <c r="F17" s="181"/>
      <c r="G17" s="181" t="s">
        <v>489</v>
      </c>
      <c r="H17" s="181"/>
      <c r="I17" s="173"/>
      <c r="J17" s="173"/>
      <c r="K17" s="185"/>
    </row>
    <row r="18" spans="1:11">
      <c r="A18" s="480"/>
      <c r="B18" s="480"/>
      <c r="C18" s="480"/>
      <c r="D18" s="480"/>
      <c r="E18" s="480"/>
      <c r="F18" s="480"/>
      <c r="G18" s="480"/>
      <c r="H18" s="480"/>
      <c r="I18" s="480"/>
      <c r="J18" s="480"/>
      <c r="K18" s="480"/>
    </row>
    <row r="19" spans="1:11">
      <c r="A19" s="184"/>
      <c r="B19" s="181"/>
      <c r="C19" s="181"/>
      <c r="D19" s="181"/>
      <c r="E19" s="181"/>
      <c r="F19" s="181"/>
      <c r="G19" s="181"/>
      <c r="H19" s="181"/>
      <c r="I19" s="186"/>
      <c r="J19" s="187"/>
      <c r="K19" s="188" t="s">
        <v>17</v>
      </c>
    </row>
    <row r="20" spans="1:11">
      <c r="A20" s="184"/>
      <c r="B20" s="181"/>
      <c r="C20" s="181"/>
      <c r="D20" s="181"/>
      <c r="E20" s="181"/>
      <c r="F20" s="181"/>
      <c r="G20" s="181"/>
      <c r="H20" s="181"/>
      <c r="I20" s="189"/>
      <c r="J20" s="189" t="s">
        <v>302</v>
      </c>
      <c r="K20" s="190" t="s">
        <v>21</v>
      </c>
    </row>
    <row r="21" spans="1:11">
      <c r="A21" s="184"/>
      <c r="B21" s="181"/>
      <c r="C21" s="181"/>
      <c r="D21" s="181"/>
      <c r="E21" s="181"/>
      <c r="F21" s="181"/>
      <c r="G21" s="181"/>
      <c r="H21" s="181"/>
      <c r="I21" s="189"/>
      <c r="J21" s="189" t="s">
        <v>19</v>
      </c>
      <c r="K21" s="190"/>
    </row>
    <row r="22" spans="1:11">
      <c r="A22" s="184"/>
      <c r="B22" s="181"/>
      <c r="C22" s="181"/>
      <c r="D22" s="181"/>
      <c r="E22" s="181"/>
      <c r="F22" s="181"/>
      <c r="G22" s="181"/>
      <c r="H22" s="181"/>
      <c r="I22" s="191"/>
      <c r="J22" s="189" t="s">
        <v>20</v>
      </c>
      <c r="K22" s="190"/>
    </row>
    <row r="23" spans="1:11">
      <c r="A23" s="179"/>
      <c r="B23" s="179"/>
      <c r="C23" s="179"/>
      <c r="D23" s="179"/>
      <c r="E23" s="179"/>
      <c r="F23" s="179"/>
      <c r="G23" s="181"/>
      <c r="H23" s="181"/>
      <c r="I23" s="192"/>
      <c r="J23" s="192"/>
      <c r="K23" s="193"/>
    </row>
    <row r="24" spans="1:11">
      <c r="A24" s="179"/>
      <c r="B24" s="179"/>
      <c r="C24" s="179"/>
      <c r="D24" s="179"/>
      <c r="E24" s="179"/>
      <c r="F24" s="179"/>
      <c r="G24" s="194"/>
      <c r="H24" s="181"/>
      <c r="I24" s="192"/>
      <c r="J24" s="192"/>
      <c r="K24" s="191" t="s">
        <v>303</v>
      </c>
    </row>
    <row r="25" spans="1:11" s="173" customFormat="1" ht="12" customHeight="1">
      <c r="A25" s="493" t="s">
        <v>27</v>
      </c>
      <c r="B25" s="494"/>
      <c r="C25" s="494"/>
      <c r="D25" s="494"/>
      <c r="E25" s="494"/>
      <c r="F25" s="494"/>
      <c r="G25" s="493" t="s">
        <v>28</v>
      </c>
      <c r="H25" s="493" t="s">
        <v>304</v>
      </c>
      <c r="I25" s="487" t="s">
        <v>305</v>
      </c>
      <c r="J25" s="488"/>
      <c r="K25" s="488"/>
    </row>
    <row r="26" spans="1:11" s="173" customFormat="1" ht="12" customHeight="1">
      <c r="A26" s="494"/>
      <c r="B26" s="494"/>
      <c r="C26" s="494"/>
      <c r="D26" s="494"/>
      <c r="E26" s="494"/>
      <c r="F26" s="494"/>
      <c r="G26" s="493"/>
      <c r="H26" s="493"/>
      <c r="I26" s="495" t="s">
        <v>260</v>
      </c>
      <c r="J26" s="495"/>
      <c r="K26" s="496"/>
    </row>
    <row r="27" spans="1:11" s="173" customFormat="1" ht="25.5" customHeight="1">
      <c r="A27" s="494"/>
      <c r="B27" s="494"/>
      <c r="C27" s="494"/>
      <c r="D27" s="494"/>
      <c r="E27" s="494"/>
      <c r="F27" s="494"/>
      <c r="G27" s="493"/>
      <c r="H27" s="493"/>
      <c r="I27" s="493" t="s">
        <v>306</v>
      </c>
      <c r="J27" s="493" t="s">
        <v>307</v>
      </c>
      <c r="K27" s="497"/>
    </row>
    <row r="28" spans="1:11" s="173" customFormat="1" ht="38.25" customHeight="1">
      <c r="A28" s="494"/>
      <c r="B28" s="494"/>
      <c r="C28" s="494"/>
      <c r="D28" s="494"/>
      <c r="E28" s="494"/>
      <c r="F28" s="494"/>
      <c r="G28" s="493"/>
      <c r="H28" s="493"/>
      <c r="I28" s="493"/>
      <c r="J28" s="195" t="s">
        <v>308</v>
      </c>
      <c r="K28" s="195" t="s">
        <v>309</v>
      </c>
    </row>
    <row r="29" spans="1:11" s="173" customFormat="1" ht="12" customHeight="1">
      <c r="A29" s="498">
        <v>1</v>
      </c>
      <c r="B29" s="498"/>
      <c r="C29" s="498"/>
      <c r="D29" s="498"/>
      <c r="E29" s="498"/>
      <c r="F29" s="498"/>
      <c r="G29" s="196">
        <v>2</v>
      </c>
      <c r="H29" s="196">
        <v>3</v>
      </c>
      <c r="I29" s="196">
        <v>4</v>
      </c>
      <c r="J29" s="196">
        <v>5</v>
      </c>
      <c r="K29" s="196">
        <v>6</v>
      </c>
    </row>
    <row r="30" spans="1:11" s="173" customFormat="1" ht="12" customHeight="1">
      <c r="A30" s="197">
        <v>2</v>
      </c>
      <c r="B30" s="197"/>
      <c r="C30" s="198"/>
      <c r="D30" s="198"/>
      <c r="E30" s="198"/>
      <c r="F30" s="198"/>
      <c r="G30" s="199" t="s">
        <v>310</v>
      </c>
      <c r="H30" s="200">
        <v>1</v>
      </c>
      <c r="I30" s="201">
        <f>I31+I37+I39+I42+I47+I59+I65+I74+I80</f>
        <v>0</v>
      </c>
      <c r="J30" s="201">
        <f>J31+J37+J39+J42+J47+J59+J65+J74+J80</f>
        <v>1.01</v>
      </c>
      <c r="K30" s="201">
        <f>K31+K37+K39+K42+K47+K59+K65+K74+K80</f>
        <v>0</v>
      </c>
    </row>
    <row r="31" spans="1:11" s="229" customFormat="1" ht="12" hidden="1" customHeight="1" collapsed="1">
      <c r="A31" s="197">
        <v>2</v>
      </c>
      <c r="B31" s="197">
        <v>1</v>
      </c>
      <c r="C31" s="197"/>
      <c r="D31" s="197"/>
      <c r="E31" s="197"/>
      <c r="F31" s="197"/>
      <c r="G31" s="202" t="s">
        <v>38</v>
      </c>
      <c r="H31" s="200">
        <v>2</v>
      </c>
      <c r="I31" s="201">
        <f>I32+I36</f>
        <v>0</v>
      </c>
      <c r="J31" s="201">
        <f>J32+J36</f>
        <v>0</v>
      </c>
      <c r="K31" s="201">
        <f>K32+K36</f>
        <v>0</v>
      </c>
    </row>
    <row r="32" spans="1:11" s="173" customFormat="1" ht="12" hidden="1" customHeight="1" collapsed="1">
      <c r="A32" s="198">
        <v>2</v>
      </c>
      <c r="B32" s="198">
        <v>1</v>
      </c>
      <c r="C32" s="198">
        <v>1</v>
      </c>
      <c r="D32" s="198"/>
      <c r="E32" s="198"/>
      <c r="F32" s="198"/>
      <c r="G32" s="203" t="s">
        <v>311</v>
      </c>
      <c r="H32" s="196">
        <v>3</v>
      </c>
      <c r="I32" s="204">
        <f>I33+I35</f>
        <v>0</v>
      </c>
      <c r="J32" s="204">
        <f>J33+J35</f>
        <v>0</v>
      </c>
      <c r="K32" s="204">
        <f>K33+K35</f>
        <v>0</v>
      </c>
    </row>
    <row r="33" spans="1:11" s="173" customFormat="1" ht="12" hidden="1" customHeight="1" collapsed="1">
      <c r="A33" s="198">
        <v>2</v>
      </c>
      <c r="B33" s="198">
        <v>1</v>
      </c>
      <c r="C33" s="198">
        <v>1</v>
      </c>
      <c r="D33" s="198">
        <v>1</v>
      </c>
      <c r="E33" s="198">
        <v>1</v>
      </c>
      <c r="F33" s="198">
        <v>1</v>
      </c>
      <c r="G33" s="203" t="s">
        <v>312</v>
      </c>
      <c r="H33" s="196">
        <v>4</v>
      </c>
      <c r="I33" s="204"/>
      <c r="J33" s="204"/>
      <c r="K33" s="204"/>
    </row>
    <row r="34" spans="1:11" s="173" customFormat="1" ht="12" hidden="1" customHeight="1" collapsed="1">
      <c r="A34" s="198"/>
      <c r="B34" s="198"/>
      <c r="C34" s="198"/>
      <c r="D34" s="198"/>
      <c r="E34" s="198"/>
      <c r="F34" s="198"/>
      <c r="G34" s="203" t="s">
        <v>313</v>
      </c>
      <c r="H34" s="196">
        <v>5</v>
      </c>
      <c r="I34" s="204"/>
      <c r="J34" s="204"/>
      <c r="K34" s="204"/>
    </row>
    <row r="35" spans="1:11" s="173" customFormat="1" ht="12" hidden="1" customHeight="1" collapsed="1">
      <c r="A35" s="198">
        <v>2</v>
      </c>
      <c r="B35" s="198">
        <v>1</v>
      </c>
      <c r="C35" s="198">
        <v>1</v>
      </c>
      <c r="D35" s="198">
        <v>1</v>
      </c>
      <c r="E35" s="198">
        <v>2</v>
      </c>
      <c r="F35" s="198">
        <v>1</v>
      </c>
      <c r="G35" s="203" t="s">
        <v>41</v>
      </c>
      <c r="H35" s="196">
        <v>6</v>
      </c>
      <c r="I35" s="204"/>
      <c r="J35" s="204"/>
      <c r="K35" s="204"/>
    </row>
    <row r="36" spans="1:11" s="173" customFormat="1" ht="12" hidden="1" customHeight="1" collapsed="1">
      <c r="A36" s="198">
        <v>2</v>
      </c>
      <c r="B36" s="198">
        <v>1</v>
      </c>
      <c r="C36" s="198">
        <v>2</v>
      </c>
      <c r="D36" s="198"/>
      <c r="E36" s="198"/>
      <c r="F36" s="198"/>
      <c r="G36" s="203" t="s">
        <v>42</v>
      </c>
      <c r="H36" s="196">
        <v>7</v>
      </c>
      <c r="I36" s="204"/>
      <c r="J36" s="204"/>
      <c r="K36" s="204"/>
    </row>
    <row r="37" spans="1:11" s="229" customFormat="1" ht="12" customHeight="1">
      <c r="A37" s="197">
        <v>2</v>
      </c>
      <c r="B37" s="197">
        <v>2</v>
      </c>
      <c r="C37" s="197"/>
      <c r="D37" s="197"/>
      <c r="E37" s="197"/>
      <c r="F37" s="197"/>
      <c r="G37" s="202" t="s">
        <v>314</v>
      </c>
      <c r="H37" s="200">
        <v>8</v>
      </c>
      <c r="I37" s="205">
        <f>I38</f>
        <v>0</v>
      </c>
      <c r="J37" s="205">
        <f>J38</f>
        <v>1.01</v>
      </c>
      <c r="K37" s="205">
        <f>K38</f>
        <v>0</v>
      </c>
    </row>
    <row r="38" spans="1:11" s="173" customFormat="1" ht="12" customHeight="1">
      <c r="A38" s="198">
        <v>2</v>
      </c>
      <c r="B38" s="198">
        <v>2</v>
      </c>
      <c r="C38" s="198">
        <v>1</v>
      </c>
      <c r="D38" s="198"/>
      <c r="E38" s="198"/>
      <c r="F38" s="198"/>
      <c r="G38" s="203" t="s">
        <v>314</v>
      </c>
      <c r="H38" s="196">
        <v>9</v>
      </c>
      <c r="I38" s="204"/>
      <c r="J38" s="204">
        <v>1.01</v>
      </c>
      <c r="K38" s="204"/>
    </row>
    <row r="39" spans="1:11" s="229" customFormat="1" ht="12" hidden="1" customHeight="1" collapsed="1">
      <c r="A39" s="197">
        <v>2</v>
      </c>
      <c r="B39" s="197">
        <v>3</v>
      </c>
      <c r="C39" s="197"/>
      <c r="D39" s="197"/>
      <c r="E39" s="197"/>
      <c r="F39" s="197"/>
      <c r="G39" s="202" t="s">
        <v>59</v>
      </c>
      <c r="H39" s="200">
        <v>10</v>
      </c>
      <c r="I39" s="201">
        <f>I40+I41</f>
        <v>0</v>
      </c>
      <c r="J39" s="201">
        <f>J40+J41</f>
        <v>0</v>
      </c>
      <c r="K39" s="201">
        <f>K40+K41</f>
        <v>0</v>
      </c>
    </row>
    <row r="40" spans="1:11" s="173" customFormat="1" ht="12" hidden="1" customHeight="1" collapsed="1">
      <c r="A40" s="198">
        <v>2</v>
      </c>
      <c r="B40" s="198">
        <v>3</v>
      </c>
      <c r="C40" s="198">
        <v>1</v>
      </c>
      <c r="D40" s="198"/>
      <c r="E40" s="198"/>
      <c r="F40" s="198"/>
      <c r="G40" s="203" t="s">
        <v>60</v>
      </c>
      <c r="H40" s="196">
        <v>11</v>
      </c>
      <c r="I40" s="204"/>
      <c r="J40" s="204"/>
      <c r="K40" s="204"/>
    </row>
    <row r="41" spans="1:11" s="173" customFormat="1" ht="12" hidden="1" customHeight="1" collapsed="1">
      <c r="A41" s="198">
        <v>2</v>
      </c>
      <c r="B41" s="198">
        <v>3</v>
      </c>
      <c r="C41" s="198">
        <v>2</v>
      </c>
      <c r="D41" s="198"/>
      <c r="E41" s="198"/>
      <c r="F41" s="198"/>
      <c r="G41" s="203" t="s">
        <v>71</v>
      </c>
      <c r="H41" s="196">
        <v>12</v>
      </c>
      <c r="I41" s="204"/>
      <c r="J41" s="204"/>
      <c r="K41" s="204"/>
    </row>
    <row r="42" spans="1:11" s="229" customFormat="1" ht="12" hidden="1" customHeight="1" collapsed="1">
      <c r="A42" s="197">
        <v>2</v>
      </c>
      <c r="B42" s="197">
        <v>4</v>
      </c>
      <c r="C42" s="197"/>
      <c r="D42" s="197"/>
      <c r="E42" s="197"/>
      <c r="F42" s="197"/>
      <c r="G42" s="202" t="s">
        <v>72</v>
      </c>
      <c r="H42" s="200">
        <v>13</v>
      </c>
      <c r="I42" s="201">
        <f>I43</f>
        <v>0</v>
      </c>
      <c r="J42" s="201">
        <f>J43</f>
        <v>0</v>
      </c>
      <c r="K42" s="201">
        <f>K43</f>
        <v>0</v>
      </c>
    </row>
    <row r="43" spans="1:11" s="173" customFormat="1" ht="12" hidden="1" customHeight="1" collapsed="1">
      <c r="A43" s="198">
        <v>2</v>
      </c>
      <c r="B43" s="198">
        <v>4</v>
      </c>
      <c r="C43" s="198">
        <v>1</v>
      </c>
      <c r="D43" s="198"/>
      <c r="E43" s="198"/>
      <c r="F43" s="198"/>
      <c r="G43" s="203" t="s">
        <v>315</v>
      </c>
      <c r="H43" s="196">
        <v>14</v>
      </c>
      <c r="I43" s="204">
        <f>I44+I45+I46</f>
        <v>0</v>
      </c>
      <c r="J43" s="204">
        <f>J44+J45+J46</f>
        <v>0</v>
      </c>
      <c r="K43" s="204">
        <f>K44+K45+K46</f>
        <v>0</v>
      </c>
    </row>
    <row r="44" spans="1:11" s="173" customFormat="1" ht="12" hidden="1" customHeight="1" collapsed="1">
      <c r="A44" s="198">
        <v>2</v>
      </c>
      <c r="B44" s="198">
        <v>4</v>
      </c>
      <c r="C44" s="198">
        <v>1</v>
      </c>
      <c r="D44" s="198">
        <v>1</v>
      </c>
      <c r="E44" s="198">
        <v>1</v>
      </c>
      <c r="F44" s="198">
        <v>1</v>
      </c>
      <c r="G44" s="203" t="s">
        <v>74</v>
      </c>
      <c r="H44" s="196">
        <v>15</v>
      </c>
      <c r="I44" s="204"/>
      <c r="J44" s="204"/>
      <c r="K44" s="204"/>
    </row>
    <row r="45" spans="1:11" s="173" customFormat="1" ht="12" hidden="1" customHeight="1" collapsed="1">
      <c r="A45" s="198">
        <v>2</v>
      </c>
      <c r="B45" s="198">
        <v>4</v>
      </c>
      <c r="C45" s="198">
        <v>1</v>
      </c>
      <c r="D45" s="198">
        <v>1</v>
      </c>
      <c r="E45" s="198">
        <v>1</v>
      </c>
      <c r="F45" s="198">
        <v>2</v>
      </c>
      <c r="G45" s="203" t="s">
        <v>75</v>
      </c>
      <c r="H45" s="196">
        <v>16</v>
      </c>
      <c r="I45" s="204"/>
      <c r="J45" s="204"/>
      <c r="K45" s="204"/>
    </row>
    <row r="46" spans="1:11" s="173" customFormat="1" ht="12" hidden="1" customHeight="1" collapsed="1">
      <c r="A46" s="198">
        <v>2</v>
      </c>
      <c r="B46" s="198">
        <v>4</v>
      </c>
      <c r="C46" s="198">
        <v>1</v>
      </c>
      <c r="D46" s="198">
        <v>1</v>
      </c>
      <c r="E46" s="198">
        <v>1</v>
      </c>
      <c r="F46" s="198">
        <v>3</v>
      </c>
      <c r="G46" s="203" t="s">
        <v>76</v>
      </c>
      <c r="H46" s="196">
        <v>17</v>
      </c>
      <c r="I46" s="204"/>
      <c r="J46" s="204"/>
      <c r="K46" s="204"/>
    </row>
    <row r="47" spans="1:11" s="229" customFormat="1" ht="12" hidden="1" customHeight="1" collapsed="1">
      <c r="A47" s="197">
        <v>2</v>
      </c>
      <c r="B47" s="197">
        <v>5</v>
      </c>
      <c r="C47" s="197"/>
      <c r="D47" s="197"/>
      <c r="E47" s="197"/>
      <c r="F47" s="197"/>
      <c r="G47" s="202" t="s">
        <v>77</v>
      </c>
      <c r="H47" s="200">
        <v>18</v>
      </c>
      <c r="I47" s="201">
        <f>I48+I51+I54</f>
        <v>0</v>
      </c>
      <c r="J47" s="201">
        <f>J48+J51+J54</f>
        <v>0</v>
      </c>
      <c r="K47" s="201">
        <f>K48+K51+K54</f>
        <v>0</v>
      </c>
    </row>
    <row r="48" spans="1:11" s="173" customFormat="1" ht="12" hidden="1" customHeight="1" collapsed="1">
      <c r="A48" s="198">
        <v>2</v>
      </c>
      <c r="B48" s="198">
        <v>5</v>
      </c>
      <c r="C48" s="198">
        <v>1</v>
      </c>
      <c r="D48" s="198"/>
      <c r="E48" s="198"/>
      <c r="F48" s="198"/>
      <c r="G48" s="203" t="s">
        <v>78</v>
      </c>
      <c r="H48" s="196">
        <v>19</v>
      </c>
      <c r="I48" s="204">
        <f>I49+I50</f>
        <v>0</v>
      </c>
      <c r="J48" s="204">
        <f>J49+J50</f>
        <v>0</v>
      </c>
      <c r="K48" s="204">
        <f>K49+K50</f>
        <v>0</v>
      </c>
    </row>
    <row r="49" spans="1:11" s="173" customFormat="1" ht="24" hidden="1" customHeight="1" collapsed="1">
      <c r="A49" s="198">
        <v>2</v>
      </c>
      <c r="B49" s="198">
        <v>5</v>
      </c>
      <c r="C49" s="198">
        <v>1</v>
      </c>
      <c r="D49" s="198">
        <v>1</v>
      </c>
      <c r="E49" s="198">
        <v>1</v>
      </c>
      <c r="F49" s="198">
        <v>1</v>
      </c>
      <c r="G49" s="203" t="s">
        <v>79</v>
      </c>
      <c r="H49" s="196">
        <v>20</v>
      </c>
      <c r="I49" s="204"/>
      <c r="J49" s="204"/>
      <c r="K49" s="204"/>
    </row>
    <row r="50" spans="1:11" s="173" customFormat="1" ht="12" hidden="1" customHeight="1" collapsed="1">
      <c r="A50" s="198">
        <v>2</v>
      </c>
      <c r="B50" s="198">
        <v>5</v>
      </c>
      <c r="C50" s="198">
        <v>1</v>
      </c>
      <c r="D50" s="198">
        <v>1</v>
      </c>
      <c r="E50" s="198">
        <v>1</v>
      </c>
      <c r="F50" s="198">
        <v>2</v>
      </c>
      <c r="G50" s="203" t="s">
        <v>80</v>
      </c>
      <c r="H50" s="196">
        <v>21</v>
      </c>
      <c r="I50" s="204"/>
      <c r="J50" s="204"/>
      <c r="K50" s="204"/>
    </row>
    <row r="51" spans="1:11" s="173" customFormat="1" ht="12" hidden="1" customHeight="1" collapsed="1">
      <c r="A51" s="198">
        <v>2</v>
      </c>
      <c r="B51" s="198">
        <v>5</v>
      </c>
      <c r="C51" s="198">
        <v>2</v>
      </c>
      <c r="D51" s="198"/>
      <c r="E51" s="198"/>
      <c r="F51" s="198"/>
      <c r="G51" s="203" t="s">
        <v>81</v>
      </c>
      <c r="H51" s="196">
        <v>22</v>
      </c>
      <c r="I51" s="204">
        <f>I52+I53</f>
        <v>0</v>
      </c>
      <c r="J51" s="204">
        <f>J52+J53</f>
        <v>0</v>
      </c>
      <c r="K51" s="204">
        <f>K52+K53</f>
        <v>0</v>
      </c>
    </row>
    <row r="52" spans="1:11" s="173" customFormat="1" ht="24" hidden="1" customHeight="1" collapsed="1">
      <c r="A52" s="198">
        <v>2</v>
      </c>
      <c r="B52" s="198">
        <v>5</v>
      </c>
      <c r="C52" s="198">
        <v>2</v>
      </c>
      <c r="D52" s="198">
        <v>1</v>
      </c>
      <c r="E52" s="198">
        <v>1</v>
      </c>
      <c r="F52" s="198">
        <v>1</v>
      </c>
      <c r="G52" s="203" t="s">
        <v>82</v>
      </c>
      <c r="H52" s="196">
        <v>23</v>
      </c>
      <c r="I52" s="204"/>
      <c r="J52" s="204"/>
      <c r="K52" s="204"/>
    </row>
    <row r="53" spans="1:11" s="173" customFormat="1" ht="12" hidden="1" customHeight="1" collapsed="1">
      <c r="A53" s="198">
        <v>2</v>
      </c>
      <c r="B53" s="198">
        <v>5</v>
      </c>
      <c r="C53" s="198">
        <v>2</v>
      </c>
      <c r="D53" s="198">
        <v>1</v>
      </c>
      <c r="E53" s="198">
        <v>1</v>
      </c>
      <c r="F53" s="198">
        <v>2</v>
      </c>
      <c r="G53" s="203" t="s">
        <v>316</v>
      </c>
      <c r="H53" s="196">
        <v>24</v>
      </c>
      <c r="I53" s="204"/>
      <c r="J53" s="204"/>
      <c r="K53" s="204"/>
    </row>
    <row r="54" spans="1:11" s="173" customFormat="1" ht="12" hidden="1" customHeight="1" collapsed="1">
      <c r="A54" s="198">
        <v>2</v>
      </c>
      <c r="B54" s="198">
        <v>5</v>
      </c>
      <c r="C54" s="198">
        <v>3</v>
      </c>
      <c r="D54" s="198"/>
      <c r="E54" s="198"/>
      <c r="F54" s="198"/>
      <c r="G54" s="203" t="s">
        <v>84</v>
      </c>
      <c r="H54" s="196">
        <v>25</v>
      </c>
      <c r="I54" s="204">
        <f>I55+I56+I57+I58</f>
        <v>0</v>
      </c>
      <c r="J54" s="204">
        <f>J55+J56+J57+J58</f>
        <v>0</v>
      </c>
      <c r="K54" s="204">
        <f>K55+K56+K57+K58</f>
        <v>0</v>
      </c>
    </row>
    <row r="55" spans="1:11" s="173" customFormat="1" ht="24" hidden="1" customHeight="1" collapsed="1">
      <c r="A55" s="198">
        <v>2</v>
      </c>
      <c r="B55" s="198">
        <v>5</v>
      </c>
      <c r="C55" s="198">
        <v>3</v>
      </c>
      <c r="D55" s="198">
        <v>1</v>
      </c>
      <c r="E55" s="198">
        <v>1</v>
      </c>
      <c r="F55" s="198">
        <v>1</v>
      </c>
      <c r="G55" s="203" t="s">
        <v>85</v>
      </c>
      <c r="H55" s="196">
        <v>26</v>
      </c>
      <c r="I55" s="204"/>
      <c r="J55" s="204"/>
      <c r="K55" s="204"/>
    </row>
    <row r="56" spans="1:11" s="173" customFormat="1" ht="12" hidden="1" customHeight="1" collapsed="1">
      <c r="A56" s="198">
        <v>2</v>
      </c>
      <c r="B56" s="198">
        <v>5</v>
      </c>
      <c r="C56" s="198">
        <v>3</v>
      </c>
      <c r="D56" s="198">
        <v>1</v>
      </c>
      <c r="E56" s="198">
        <v>1</v>
      </c>
      <c r="F56" s="198">
        <v>2</v>
      </c>
      <c r="G56" s="203" t="s">
        <v>86</v>
      </c>
      <c r="H56" s="196">
        <v>27</v>
      </c>
      <c r="I56" s="204"/>
      <c r="J56" s="204"/>
      <c r="K56" s="204"/>
    </row>
    <row r="57" spans="1:11" s="173" customFormat="1" ht="24" hidden="1" customHeight="1" collapsed="1">
      <c r="A57" s="198">
        <v>2</v>
      </c>
      <c r="B57" s="198">
        <v>5</v>
      </c>
      <c r="C57" s="198">
        <v>3</v>
      </c>
      <c r="D57" s="198">
        <v>2</v>
      </c>
      <c r="E57" s="198">
        <v>1</v>
      </c>
      <c r="F57" s="198">
        <v>1</v>
      </c>
      <c r="G57" s="206" t="s">
        <v>87</v>
      </c>
      <c r="H57" s="196">
        <v>28</v>
      </c>
      <c r="I57" s="204"/>
      <c r="J57" s="204"/>
      <c r="K57" s="204"/>
    </row>
    <row r="58" spans="1:11" s="173" customFormat="1" ht="12" hidden="1" customHeight="1" collapsed="1">
      <c r="A58" s="198">
        <v>2</v>
      </c>
      <c r="B58" s="198">
        <v>5</v>
      </c>
      <c r="C58" s="198">
        <v>3</v>
      </c>
      <c r="D58" s="198">
        <v>2</v>
      </c>
      <c r="E58" s="198">
        <v>1</v>
      </c>
      <c r="F58" s="198">
        <v>2</v>
      </c>
      <c r="G58" s="206" t="s">
        <v>88</v>
      </c>
      <c r="H58" s="196">
        <v>29</v>
      </c>
      <c r="I58" s="204"/>
      <c r="J58" s="204"/>
      <c r="K58" s="204"/>
    </row>
    <row r="59" spans="1:11" s="229" customFormat="1" ht="12" hidden="1" customHeight="1" collapsed="1">
      <c r="A59" s="197">
        <v>2</v>
      </c>
      <c r="B59" s="197">
        <v>6</v>
      </c>
      <c r="C59" s="197"/>
      <c r="D59" s="197"/>
      <c r="E59" s="197"/>
      <c r="F59" s="197"/>
      <c r="G59" s="202" t="s">
        <v>89</v>
      </c>
      <c r="H59" s="200">
        <v>30</v>
      </c>
      <c r="I59" s="201">
        <f>I60+I61+I62+I63+I64</f>
        <v>0</v>
      </c>
      <c r="J59" s="201">
        <f>J60+J61+J62+J63+J64</f>
        <v>0</v>
      </c>
      <c r="K59" s="201">
        <f>K60+K61+K62+K63+K64</f>
        <v>0</v>
      </c>
    </row>
    <row r="60" spans="1:11" s="173" customFormat="1" ht="12" hidden="1" customHeight="1" collapsed="1">
      <c r="A60" s="198">
        <v>2</v>
      </c>
      <c r="B60" s="198">
        <v>6</v>
      </c>
      <c r="C60" s="198">
        <v>1</v>
      </c>
      <c r="D60" s="198"/>
      <c r="E60" s="198"/>
      <c r="F60" s="198"/>
      <c r="G60" s="203" t="s">
        <v>317</v>
      </c>
      <c r="H60" s="196">
        <v>31</v>
      </c>
      <c r="I60" s="204"/>
      <c r="J60" s="204"/>
      <c r="K60" s="204"/>
    </row>
    <row r="61" spans="1:11" s="173" customFormat="1" ht="12" hidden="1" customHeight="1" collapsed="1">
      <c r="A61" s="198">
        <v>2</v>
      </c>
      <c r="B61" s="198">
        <v>6</v>
      </c>
      <c r="C61" s="198">
        <v>2</v>
      </c>
      <c r="D61" s="198"/>
      <c r="E61" s="198"/>
      <c r="F61" s="198"/>
      <c r="G61" s="203" t="s">
        <v>318</v>
      </c>
      <c r="H61" s="196">
        <v>32</v>
      </c>
      <c r="I61" s="204"/>
      <c r="J61" s="204"/>
      <c r="K61" s="204"/>
    </row>
    <row r="62" spans="1:11" s="173" customFormat="1" ht="12" hidden="1" customHeight="1" collapsed="1">
      <c r="A62" s="198">
        <v>2</v>
      </c>
      <c r="B62" s="198">
        <v>6</v>
      </c>
      <c r="C62" s="198">
        <v>3</v>
      </c>
      <c r="D62" s="198"/>
      <c r="E62" s="198"/>
      <c r="F62" s="198"/>
      <c r="G62" s="203" t="s">
        <v>319</v>
      </c>
      <c r="H62" s="196">
        <v>33</v>
      </c>
      <c r="I62" s="204"/>
      <c r="J62" s="204"/>
      <c r="K62" s="204"/>
    </row>
    <row r="63" spans="1:11" s="173" customFormat="1" ht="24" hidden="1" customHeight="1" collapsed="1">
      <c r="A63" s="198">
        <v>2</v>
      </c>
      <c r="B63" s="198">
        <v>6</v>
      </c>
      <c r="C63" s="198">
        <v>4</v>
      </c>
      <c r="D63" s="198"/>
      <c r="E63" s="198"/>
      <c r="F63" s="198"/>
      <c r="G63" s="203" t="s">
        <v>95</v>
      </c>
      <c r="H63" s="196">
        <v>34</v>
      </c>
      <c r="I63" s="204"/>
      <c r="J63" s="204"/>
      <c r="K63" s="204"/>
    </row>
    <row r="64" spans="1:11" s="173" customFormat="1" ht="24" hidden="1" customHeight="1" collapsed="1">
      <c r="A64" s="198">
        <v>2</v>
      </c>
      <c r="B64" s="198">
        <v>6</v>
      </c>
      <c r="C64" s="198">
        <v>5</v>
      </c>
      <c r="D64" s="198"/>
      <c r="E64" s="198"/>
      <c r="F64" s="198"/>
      <c r="G64" s="203" t="s">
        <v>97</v>
      </c>
      <c r="H64" s="196">
        <v>35</v>
      </c>
      <c r="I64" s="204"/>
      <c r="J64" s="204"/>
      <c r="K64" s="204"/>
    </row>
    <row r="65" spans="1:11" s="173" customFormat="1" ht="12" hidden="1" customHeight="1" collapsed="1">
      <c r="A65" s="197">
        <v>2</v>
      </c>
      <c r="B65" s="197">
        <v>7</v>
      </c>
      <c r="C65" s="198"/>
      <c r="D65" s="198"/>
      <c r="E65" s="198"/>
      <c r="F65" s="198"/>
      <c r="G65" s="202" t="s">
        <v>99</v>
      </c>
      <c r="H65" s="200">
        <v>36</v>
      </c>
      <c r="I65" s="201">
        <f>I66+I69+I73</f>
        <v>0</v>
      </c>
      <c r="J65" s="201">
        <f>J66+J69+J73</f>
        <v>0</v>
      </c>
      <c r="K65" s="201">
        <f>K66+K69+K73</f>
        <v>0</v>
      </c>
    </row>
    <row r="66" spans="1:11" s="173" customFormat="1" ht="12" hidden="1" customHeight="1" collapsed="1">
      <c r="A66" s="198">
        <v>2</v>
      </c>
      <c r="B66" s="198">
        <v>7</v>
      </c>
      <c r="C66" s="198">
        <v>1</v>
      </c>
      <c r="D66" s="198"/>
      <c r="E66" s="198"/>
      <c r="F66" s="198"/>
      <c r="G66" s="207" t="s">
        <v>320</v>
      </c>
      <c r="H66" s="196">
        <v>37</v>
      </c>
      <c r="I66" s="204">
        <f>I67+I68</f>
        <v>0</v>
      </c>
      <c r="J66" s="204">
        <f>J67+J68</f>
        <v>0</v>
      </c>
      <c r="K66" s="204">
        <f>K67+K68</f>
        <v>0</v>
      </c>
    </row>
    <row r="67" spans="1:11" s="173" customFormat="1" ht="12" hidden="1" customHeight="1" collapsed="1">
      <c r="A67" s="198">
        <v>2</v>
      </c>
      <c r="B67" s="198">
        <v>7</v>
      </c>
      <c r="C67" s="198">
        <v>1</v>
      </c>
      <c r="D67" s="198">
        <v>1</v>
      </c>
      <c r="E67" s="198">
        <v>1</v>
      </c>
      <c r="F67" s="198">
        <v>1</v>
      </c>
      <c r="G67" s="207" t="s">
        <v>101</v>
      </c>
      <c r="H67" s="196">
        <v>38</v>
      </c>
      <c r="I67" s="204"/>
      <c r="J67" s="204"/>
      <c r="K67" s="204"/>
    </row>
    <row r="68" spans="1:11" s="173" customFormat="1" ht="12" hidden="1" customHeight="1" collapsed="1">
      <c r="A68" s="198">
        <v>2</v>
      </c>
      <c r="B68" s="198">
        <v>7</v>
      </c>
      <c r="C68" s="198">
        <v>1</v>
      </c>
      <c r="D68" s="198">
        <v>1</v>
      </c>
      <c r="E68" s="198">
        <v>1</v>
      </c>
      <c r="F68" s="198">
        <v>2</v>
      </c>
      <c r="G68" s="207" t="s">
        <v>102</v>
      </c>
      <c r="H68" s="196">
        <v>39</v>
      </c>
      <c r="I68" s="204"/>
      <c r="J68" s="204"/>
      <c r="K68" s="204"/>
    </row>
    <row r="69" spans="1:11" s="173" customFormat="1" ht="12" hidden="1" customHeight="1" collapsed="1">
      <c r="A69" s="198">
        <v>2</v>
      </c>
      <c r="B69" s="198">
        <v>7</v>
      </c>
      <c r="C69" s="198">
        <v>2</v>
      </c>
      <c r="D69" s="198"/>
      <c r="E69" s="198"/>
      <c r="F69" s="198"/>
      <c r="G69" s="203" t="s">
        <v>321</v>
      </c>
      <c r="H69" s="196">
        <v>40</v>
      </c>
      <c r="I69" s="204">
        <f>I70+I71+I72</f>
        <v>0</v>
      </c>
      <c r="J69" s="204">
        <f>J70+J71+J72</f>
        <v>0</v>
      </c>
      <c r="K69" s="204">
        <f>K70+K71+K72</f>
        <v>0</v>
      </c>
    </row>
    <row r="70" spans="1:11" s="173" customFormat="1" ht="12" hidden="1" customHeight="1" collapsed="1">
      <c r="A70" s="198">
        <v>2</v>
      </c>
      <c r="B70" s="198">
        <v>7</v>
      </c>
      <c r="C70" s="198">
        <v>2</v>
      </c>
      <c r="D70" s="198">
        <v>1</v>
      </c>
      <c r="E70" s="198">
        <v>1</v>
      </c>
      <c r="F70" s="198">
        <v>1</v>
      </c>
      <c r="G70" s="203" t="s">
        <v>292</v>
      </c>
      <c r="H70" s="196">
        <v>41</v>
      </c>
      <c r="I70" s="204"/>
      <c r="J70" s="204"/>
      <c r="K70" s="204"/>
    </row>
    <row r="71" spans="1:11" s="173" customFormat="1" ht="12" hidden="1" customHeight="1" collapsed="1">
      <c r="A71" s="198">
        <v>2</v>
      </c>
      <c r="B71" s="198">
        <v>7</v>
      </c>
      <c r="C71" s="198">
        <v>2</v>
      </c>
      <c r="D71" s="198">
        <v>1</v>
      </c>
      <c r="E71" s="198">
        <v>1</v>
      </c>
      <c r="F71" s="198">
        <v>2</v>
      </c>
      <c r="G71" s="203" t="s">
        <v>322</v>
      </c>
      <c r="H71" s="196">
        <v>42</v>
      </c>
      <c r="I71" s="204"/>
      <c r="J71" s="204"/>
      <c r="K71" s="204"/>
    </row>
    <row r="72" spans="1:11" s="173" customFormat="1" ht="12" hidden="1" customHeight="1" collapsed="1">
      <c r="A72" s="198">
        <v>2</v>
      </c>
      <c r="B72" s="198">
        <v>7</v>
      </c>
      <c r="C72" s="198">
        <v>2</v>
      </c>
      <c r="D72" s="198">
        <v>2</v>
      </c>
      <c r="E72" s="198">
        <v>1</v>
      </c>
      <c r="F72" s="198">
        <v>1</v>
      </c>
      <c r="G72" s="203" t="s">
        <v>107</v>
      </c>
      <c r="H72" s="196">
        <v>43</v>
      </c>
      <c r="I72" s="204"/>
      <c r="J72" s="204"/>
      <c r="K72" s="204"/>
    </row>
    <row r="73" spans="1:11" s="173" customFormat="1" ht="12" hidden="1" customHeight="1" collapsed="1">
      <c r="A73" s="198">
        <v>2</v>
      </c>
      <c r="B73" s="198">
        <v>7</v>
      </c>
      <c r="C73" s="198">
        <v>3</v>
      </c>
      <c r="D73" s="198"/>
      <c r="E73" s="198"/>
      <c r="F73" s="198"/>
      <c r="G73" s="203" t="s">
        <v>108</v>
      </c>
      <c r="H73" s="196">
        <v>44</v>
      </c>
      <c r="I73" s="204"/>
      <c r="J73" s="204"/>
      <c r="K73" s="204"/>
    </row>
    <row r="74" spans="1:11" s="229" customFormat="1" ht="12" hidden="1" customHeight="1" collapsed="1">
      <c r="A74" s="197">
        <v>2</v>
      </c>
      <c r="B74" s="197">
        <v>8</v>
      </c>
      <c r="C74" s="197"/>
      <c r="D74" s="197"/>
      <c r="E74" s="197"/>
      <c r="F74" s="197"/>
      <c r="G74" s="202" t="s">
        <v>323</v>
      </c>
      <c r="H74" s="200">
        <v>45</v>
      </c>
      <c r="I74" s="201">
        <f>I75+I79</f>
        <v>0</v>
      </c>
      <c r="J74" s="201">
        <f>J75+J79</f>
        <v>0</v>
      </c>
      <c r="K74" s="201">
        <f>K75+K79</f>
        <v>0</v>
      </c>
    </row>
    <row r="75" spans="1:11" s="173" customFormat="1" ht="12" hidden="1" customHeight="1" collapsed="1">
      <c r="A75" s="198">
        <v>2</v>
      </c>
      <c r="B75" s="198">
        <v>8</v>
      </c>
      <c r="C75" s="198">
        <v>1</v>
      </c>
      <c r="D75" s="198">
        <v>1</v>
      </c>
      <c r="E75" s="198"/>
      <c r="F75" s="198"/>
      <c r="G75" s="203" t="s">
        <v>112</v>
      </c>
      <c r="H75" s="196">
        <v>46</v>
      </c>
      <c r="I75" s="204">
        <f>I76+I77+I78</f>
        <v>0</v>
      </c>
      <c r="J75" s="204">
        <f>J76+J77+J78</f>
        <v>0</v>
      </c>
      <c r="K75" s="204">
        <f>K76+K77+K78</f>
        <v>0</v>
      </c>
    </row>
    <row r="76" spans="1:11" s="173" customFormat="1" ht="12" hidden="1" customHeight="1" collapsed="1">
      <c r="A76" s="198">
        <v>2</v>
      </c>
      <c r="B76" s="198">
        <v>8</v>
      </c>
      <c r="C76" s="198">
        <v>1</v>
      </c>
      <c r="D76" s="198">
        <v>1</v>
      </c>
      <c r="E76" s="198">
        <v>1</v>
      </c>
      <c r="F76" s="198">
        <v>1</v>
      </c>
      <c r="G76" s="203" t="s">
        <v>324</v>
      </c>
      <c r="H76" s="196">
        <v>47</v>
      </c>
      <c r="I76" s="204"/>
      <c r="J76" s="204"/>
      <c r="K76" s="204"/>
    </row>
    <row r="77" spans="1:11" s="173" customFormat="1" ht="12" hidden="1" customHeight="1" collapsed="1">
      <c r="A77" s="198">
        <v>2</v>
      </c>
      <c r="B77" s="198">
        <v>8</v>
      </c>
      <c r="C77" s="198">
        <v>1</v>
      </c>
      <c r="D77" s="198">
        <v>1</v>
      </c>
      <c r="E77" s="198">
        <v>1</v>
      </c>
      <c r="F77" s="198">
        <v>2</v>
      </c>
      <c r="G77" s="203" t="s">
        <v>325</v>
      </c>
      <c r="H77" s="196">
        <v>48</v>
      </c>
      <c r="I77" s="204"/>
      <c r="J77" s="204"/>
      <c r="K77" s="204"/>
    </row>
    <row r="78" spans="1:11" s="173" customFormat="1" ht="12" hidden="1" customHeight="1" collapsed="1">
      <c r="A78" s="198">
        <v>2</v>
      </c>
      <c r="B78" s="198">
        <v>8</v>
      </c>
      <c r="C78" s="198">
        <v>1</v>
      </c>
      <c r="D78" s="198">
        <v>1</v>
      </c>
      <c r="E78" s="198">
        <v>1</v>
      </c>
      <c r="F78" s="198">
        <v>3</v>
      </c>
      <c r="G78" s="206" t="s">
        <v>115</v>
      </c>
      <c r="H78" s="196">
        <v>49</v>
      </c>
      <c r="I78" s="204"/>
      <c r="J78" s="204"/>
      <c r="K78" s="204"/>
    </row>
    <row r="79" spans="1:11" s="173" customFormat="1" ht="12" hidden="1" customHeight="1" collapsed="1">
      <c r="A79" s="198">
        <v>2</v>
      </c>
      <c r="B79" s="198">
        <v>8</v>
      </c>
      <c r="C79" s="198">
        <v>1</v>
      </c>
      <c r="D79" s="198">
        <v>2</v>
      </c>
      <c r="E79" s="198"/>
      <c r="F79" s="198"/>
      <c r="G79" s="203" t="s">
        <v>116</v>
      </c>
      <c r="H79" s="196">
        <v>50</v>
      </c>
      <c r="I79" s="204"/>
      <c r="J79" s="204"/>
      <c r="K79" s="204"/>
    </row>
    <row r="80" spans="1:11" s="229" customFormat="1" ht="36" hidden="1" customHeight="1" collapsed="1">
      <c r="A80" s="208">
        <v>2</v>
      </c>
      <c r="B80" s="208">
        <v>9</v>
      </c>
      <c r="C80" s="208"/>
      <c r="D80" s="208"/>
      <c r="E80" s="208"/>
      <c r="F80" s="208"/>
      <c r="G80" s="202" t="s">
        <v>326</v>
      </c>
      <c r="H80" s="200">
        <v>51</v>
      </c>
      <c r="I80" s="201"/>
      <c r="J80" s="201"/>
      <c r="K80" s="201"/>
    </row>
    <row r="81" spans="1:11" s="229" customFormat="1" ht="48" hidden="1" customHeight="1" collapsed="1">
      <c r="A81" s="197">
        <v>3</v>
      </c>
      <c r="B81" s="197"/>
      <c r="C81" s="197"/>
      <c r="D81" s="197"/>
      <c r="E81" s="197"/>
      <c r="F81" s="197"/>
      <c r="G81" s="202" t="s">
        <v>327</v>
      </c>
      <c r="H81" s="200">
        <v>52</v>
      </c>
      <c r="I81" s="201">
        <f>I82+I88+I89</f>
        <v>0</v>
      </c>
      <c r="J81" s="201">
        <f>J82+J88+J89</f>
        <v>0</v>
      </c>
      <c r="K81" s="201">
        <f>K82+K88+K89</f>
        <v>0</v>
      </c>
    </row>
    <row r="82" spans="1:11" s="229" customFormat="1" ht="24" hidden="1" customHeight="1" collapsed="1">
      <c r="A82" s="197">
        <v>3</v>
      </c>
      <c r="B82" s="197">
        <v>1</v>
      </c>
      <c r="C82" s="197"/>
      <c r="D82" s="197"/>
      <c r="E82" s="197"/>
      <c r="F82" s="197"/>
      <c r="G82" s="202" t="s">
        <v>130</v>
      </c>
      <c r="H82" s="200">
        <v>53</v>
      </c>
      <c r="I82" s="201">
        <f>I83+I84+I85+I86+I87</f>
        <v>0</v>
      </c>
      <c r="J82" s="201">
        <f>J83+J84+J85+J86+J87</f>
        <v>0</v>
      </c>
      <c r="K82" s="201">
        <f>K83+K84+K85+K86+K87</f>
        <v>0</v>
      </c>
    </row>
    <row r="83" spans="1:11" s="173" customFormat="1" ht="24" hidden="1" customHeight="1" collapsed="1">
      <c r="A83" s="209">
        <v>3</v>
      </c>
      <c r="B83" s="209">
        <v>1</v>
      </c>
      <c r="C83" s="209">
        <v>1</v>
      </c>
      <c r="D83" s="210"/>
      <c r="E83" s="210"/>
      <c r="F83" s="210"/>
      <c r="G83" s="203" t="s">
        <v>328</v>
      </c>
      <c r="H83" s="196">
        <v>54</v>
      </c>
      <c r="I83" s="204"/>
      <c r="J83" s="204"/>
      <c r="K83" s="204"/>
    </row>
    <row r="84" spans="1:11" s="173" customFormat="1" ht="12" hidden="1" customHeight="1" collapsed="1">
      <c r="A84" s="209">
        <v>3</v>
      </c>
      <c r="B84" s="209">
        <v>1</v>
      </c>
      <c r="C84" s="209">
        <v>2</v>
      </c>
      <c r="D84" s="209"/>
      <c r="E84" s="210"/>
      <c r="F84" s="210"/>
      <c r="G84" s="206" t="s">
        <v>147</v>
      </c>
      <c r="H84" s="196">
        <v>55</v>
      </c>
      <c r="I84" s="204"/>
      <c r="J84" s="204"/>
      <c r="K84" s="204"/>
    </row>
    <row r="85" spans="1:11" s="173" customFormat="1" ht="12" hidden="1" customHeight="1" collapsed="1">
      <c r="A85" s="209">
        <v>3</v>
      </c>
      <c r="B85" s="209">
        <v>1</v>
      </c>
      <c r="C85" s="209">
        <v>3</v>
      </c>
      <c r="D85" s="209"/>
      <c r="E85" s="209"/>
      <c r="F85" s="209"/>
      <c r="G85" s="206" t="s">
        <v>152</v>
      </c>
      <c r="H85" s="196">
        <v>56</v>
      </c>
      <c r="I85" s="204"/>
      <c r="J85" s="204"/>
      <c r="K85" s="204"/>
    </row>
    <row r="86" spans="1:11" s="173" customFormat="1" ht="12" hidden="1" customHeight="1" collapsed="1">
      <c r="A86" s="209">
        <v>3</v>
      </c>
      <c r="B86" s="209">
        <v>1</v>
      </c>
      <c r="C86" s="209">
        <v>4</v>
      </c>
      <c r="D86" s="209"/>
      <c r="E86" s="209"/>
      <c r="F86" s="209"/>
      <c r="G86" s="206" t="s">
        <v>161</v>
      </c>
      <c r="H86" s="196">
        <v>57</v>
      </c>
      <c r="I86" s="204"/>
      <c r="J86" s="204"/>
      <c r="K86" s="204"/>
    </row>
    <row r="87" spans="1:11" s="173" customFormat="1" ht="24" hidden="1" customHeight="1" collapsed="1">
      <c r="A87" s="209">
        <v>3</v>
      </c>
      <c r="B87" s="209">
        <v>1</v>
      </c>
      <c r="C87" s="209">
        <v>5</v>
      </c>
      <c r="D87" s="209"/>
      <c r="E87" s="209"/>
      <c r="F87" s="209"/>
      <c r="G87" s="206" t="s">
        <v>329</v>
      </c>
      <c r="H87" s="196">
        <v>58</v>
      </c>
      <c r="I87" s="204"/>
      <c r="J87" s="204"/>
      <c r="K87" s="204"/>
    </row>
    <row r="88" spans="1:11" s="229" customFormat="1" ht="24.75" hidden="1" customHeight="1" collapsed="1">
      <c r="A88" s="210">
        <v>3</v>
      </c>
      <c r="B88" s="210">
        <v>2</v>
      </c>
      <c r="C88" s="210"/>
      <c r="D88" s="210"/>
      <c r="E88" s="210"/>
      <c r="F88" s="210"/>
      <c r="G88" s="211" t="s">
        <v>166</v>
      </c>
      <c r="H88" s="200">
        <v>59</v>
      </c>
      <c r="I88" s="201"/>
      <c r="J88" s="201"/>
      <c r="K88" s="201"/>
    </row>
    <row r="89" spans="1:11" s="229" customFormat="1" ht="24" hidden="1" customHeight="1" collapsed="1">
      <c r="A89" s="210">
        <v>3</v>
      </c>
      <c r="B89" s="210">
        <v>3</v>
      </c>
      <c r="C89" s="210"/>
      <c r="D89" s="210"/>
      <c r="E89" s="210"/>
      <c r="F89" s="210"/>
      <c r="G89" s="211" t="s">
        <v>204</v>
      </c>
      <c r="H89" s="200">
        <v>60</v>
      </c>
      <c r="I89" s="201"/>
      <c r="J89" s="201"/>
      <c r="K89" s="201"/>
    </row>
    <row r="90" spans="1:11" s="229" customFormat="1" ht="12" customHeight="1">
      <c r="A90" s="197"/>
      <c r="B90" s="197"/>
      <c r="C90" s="197"/>
      <c r="D90" s="197"/>
      <c r="E90" s="197"/>
      <c r="F90" s="197"/>
      <c r="G90" s="202" t="s">
        <v>330</v>
      </c>
      <c r="H90" s="200">
        <v>61</v>
      </c>
      <c r="I90" s="201">
        <f>I30+I81</f>
        <v>0</v>
      </c>
      <c r="J90" s="201">
        <f>J30+J81</f>
        <v>1.01</v>
      </c>
      <c r="K90" s="201">
        <f>K30+K81</f>
        <v>0</v>
      </c>
    </row>
    <row r="91" spans="1:11" s="173" customFormat="1" ht="9" customHeight="1">
      <c r="A91" s="212"/>
      <c r="B91" s="212"/>
      <c r="C91" s="212"/>
      <c r="D91" s="213"/>
      <c r="E91" s="213"/>
      <c r="F91" s="213"/>
      <c r="G91" s="213"/>
      <c r="H91" s="179"/>
      <c r="I91" s="180"/>
      <c r="J91" s="180"/>
      <c r="K91" s="214"/>
    </row>
    <row r="92" spans="1:11" s="173" customFormat="1" ht="12" customHeight="1">
      <c r="A92" s="180" t="s">
        <v>331</v>
      </c>
      <c r="H92" s="215"/>
      <c r="I92" s="216"/>
    </row>
    <row r="93" spans="1:11" s="173" customFormat="1">
      <c r="H93" s="217"/>
      <c r="I93" s="176"/>
      <c r="J93" s="176"/>
      <c r="K93" s="176"/>
    </row>
    <row r="94" spans="1:11" s="173" customFormat="1">
      <c r="A94" s="218" t="s">
        <v>222</v>
      </c>
      <c r="B94" s="219"/>
      <c r="C94" s="219"/>
      <c r="D94" s="219"/>
      <c r="E94" s="219"/>
      <c r="F94" s="219"/>
      <c r="G94" s="219"/>
      <c r="H94" s="220"/>
      <c r="I94" s="221"/>
      <c r="J94" s="221"/>
      <c r="K94" s="222" t="s">
        <v>223</v>
      </c>
    </row>
    <row r="95" spans="1:11" s="173" customFormat="1" ht="12" customHeight="1">
      <c r="A95" s="484" t="s">
        <v>332</v>
      </c>
      <c r="B95" s="489"/>
      <c r="C95" s="489"/>
      <c r="D95" s="489"/>
      <c r="E95" s="489"/>
      <c r="F95" s="489"/>
      <c r="G95" s="489"/>
      <c r="H95" s="217"/>
      <c r="I95" s="223" t="s">
        <v>225</v>
      </c>
      <c r="J95" s="223"/>
      <c r="K95" s="224" t="s">
        <v>226</v>
      </c>
    </row>
    <row r="96" spans="1:11" s="173" customFormat="1" ht="12" customHeight="1">
      <c r="A96" s="180"/>
      <c r="B96" s="180"/>
      <c r="C96" s="225"/>
      <c r="D96" s="180"/>
      <c r="E96" s="180"/>
      <c r="F96" s="490"/>
      <c r="G96" s="489"/>
      <c r="H96" s="217"/>
      <c r="I96" s="226"/>
      <c r="J96" s="227"/>
      <c r="K96" s="227"/>
    </row>
    <row r="97" spans="1:11" s="173" customFormat="1">
      <c r="A97" s="218" t="s">
        <v>227</v>
      </c>
      <c r="B97" s="218"/>
      <c r="C97" s="218"/>
      <c r="D97" s="218"/>
      <c r="E97" s="218"/>
      <c r="F97" s="218"/>
      <c r="G97" s="218"/>
      <c r="H97" s="217"/>
      <c r="I97" s="221"/>
      <c r="J97" s="221"/>
      <c r="K97" s="222" t="s">
        <v>228</v>
      </c>
    </row>
    <row r="98" spans="1:11" s="173" customFormat="1" ht="24.75" customHeight="1">
      <c r="A98" s="491" t="s">
        <v>333</v>
      </c>
      <c r="B98" s="492"/>
      <c r="C98" s="492"/>
      <c r="D98" s="492"/>
      <c r="E98" s="492"/>
      <c r="F98" s="492"/>
      <c r="G98" s="492"/>
      <c r="H98" s="220"/>
      <c r="I98" s="223" t="s">
        <v>225</v>
      </c>
      <c r="J98" s="228"/>
      <c r="K98" s="228" t="s">
        <v>226</v>
      </c>
    </row>
  </sheetData>
  <mergeCells count="22">
    <mergeCell ref="I26:K26"/>
    <mergeCell ref="I27:I28"/>
    <mergeCell ref="J27:K27"/>
    <mergeCell ref="A29:F29"/>
    <mergeCell ref="A95:G95"/>
    <mergeCell ref="F96:G96"/>
    <mergeCell ref="A98:G98"/>
    <mergeCell ref="A25:F28"/>
    <mergeCell ref="G25:G28"/>
    <mergeCell ref="H25:H28"/>
    <mergeCell ref="I25:K25"/>
    <mergeCell ref="G12:K12"/>
    <mergeCell ref="G13:K13"/>
    <mergeCell ref="A15:K15"/>
    <mergeCell ref="G16:K16"/>
    <mergeCell ref="A18:K18"/>
    <mergeCell ref="A11:K11"/>
    <mergeCell ref="G5:K5"/>
    <mergeCell ref="G6:K6"/>
    <mergeCell ref="G7:K7"/>
    <mergeCell ref="G8:K8"/>
    <mergeCell ref="A9:K9"/>
  </mergeCells>
  <pageMargins left="0.19685039370078741" right="0.19685039370078741" top="3.937007874015748E-2" bottom="3.937007874015748E-2" header="3.937007874015748E-2" footer="3.937007874015748E-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activeCell="L13" sqref="L13"/>
    </sheetView>
  </sheetViews>
  <sheetFormatPr defaultRowHeight="15"/>
  <cols>
    <col min="1" max="1" width="9.5703125" style="151" customWidth="1"/>
    <col min="2" max="2" width="31.28515625" style="151" customWidth="1"/>
    <col min="3" max="3" width="8.42578125" style="151" customWidth="1"/>
    <col min="4" max="4" width="7.42578125" style="151" customWidth="1"/>
    <col min="5" max="5" width="7.7109375" style="151" customWidth="1"/>
    <col min="6" max="7" width="7.85546875" style="151" customWidth="1"/>
    <col min="8" max="8" width="8.28515625" style="151" customWidth="1"/>
  </cols>
  <sheetData>
    <row r="1" spans="1:8">
      <c r="E1" s="501" t="s">
        <v>250</v>
      </c>
      <c r="F1" s="501"/>
      <c r="G1" s="501"/>
      <c r="H1" s="501"/>
    </row>
    <row r="2" spans="1:8">
      <c r="A2" s="152"/>
      <c r="E2" s="501" t="s">
        <v>251</v>
      </c>
      <c r="F2" s="501"/>
      <c r="G2" s="501"/>
      <c r="H2" s="501"/>
    </row>
    <row r="3" spans="1:8">
      <c r="E3" s="501" t="s">
        <v>252</v>
      </c>
      <c r="F3" s="501"/>
      <c r="G3" s="501"/>
      <c r="H3" s="501"/>
    </row>
    <row r="4" spans="1:8">
      <c r="E4" s="501" t="s">
        <v>253</v>
      </c>
      <c r="F4" s="501"/>
      <c r="G4" s="501"/>
      <c r="H4" s="501"/>
    </row>
    <row r="5" spans="1:8">
      <c r="A5" s="153"/>
      <c r="B5" s="153"/>
      <c r="C5" s="153"/>
      <c r="D5" s="153"/>
      <c r="E5" s="501" t="s">
        <v>254</v>
      </c>
      <c r="F5" s="501"/>
      <c r="G5" s="501"/>
      <c r="H5" s="501"/>
    </row>
    <row r="6" spans="1:8">
      <c r="A6" s="153"/>
      <c r="B6" s="153"/>
      <c r="C6" s="153"/>
      <c r="D6" s="153"/>
      <c r="F6" s="154"/>
      <c r="G6" s="154"/>
      <c r="H6" s="154"/>
    </row>
    <row r="7" spans="1:8">
      <c r="A7" s="153"/>
      <c r="B7" s="172" t="s">
        <v>255</v>
      </c>
      <c r="C7" s="153"/>
      <c r="D7" s="153"/>
      <c r="E7" s="153"/>
      <c r="F7" s="153"/>
      <c r="G7" s="153"/>
      <c r="H7" s="153"/>
    </row>
    <row r="8" spans="1:8">
      <c r="A8" s="499" t="s">
        <v>256</v>
      </c>
      <c r="B8" s="500"/>
      <c r="C8" s="499"/>
      <c r="D8" s="499"/>
      <c r="E8" s="156"/>
      <c r="F8" s="156"/>
      <c r="G8" s="156"/>
      <c r="H8" s="156"/>
    </row>
    <row r="10" spans="1:8">
      <c r="A10" s="502" t="s">
        <v>257</v>
      </c>
      <c r="B10" s="502"/>
      <c r="C10" s="502"/>
      <c r="D10" s="502"/>
      <c r="E10" s="502"/>
      <c r="F10" s="502"/>
      <c r="G10" s="502"/>
      <c r="H10" s="502"/>
    </row>
    <row r="11" spans="1:8">
      <c r="B11" s="152"/>
      <c r="C11" s="152"/>
      <c r="D11" s="152"/>
      <c r="E11" s="152"/>
      <c r="F11" s="152"/>
      <c r="G11" s="152"/>
      <c r="H11" s="152"/>
    </row>
    <row r="12" spans="1:8">
      <c r="B12" s="157"/>
      <c r="C12" s="157"/>
      <c r="D12" s="153"/>
      <c r="E12" s="153"/>
      <c r="F12" s="503" t="s">
        <v>491</v>
      </c>
      <c r="G12" s="503"/>
      <c r="H12" s="503"/>
    </row>
    <row r="13" spans="1:8">
      <c r="A13" s="153"/>
      <c r="B13" s="153"/>
      <c r="C13" s="504"/>
      <c r="D13" s="504"/>
      <c r="E13" s="504"/>
      <c r="F13" s="158"/>
      <c r="G13" s="505" t="s">
        <v>258</v>
      </c>
      <c r="H13" s="505"/>
    </row>
    <row r="14" spans="1:8">
      <c r="A14" s="506" t="s">
        <v>27</v>
      </c>
      <c r="B14" s="506" t="s">
        <v>28</v>
      </c>
      <c r="C14" s="509" t="s">
        <v>259</v>
      </c>
      <c r="D14" s="512" t="s">
        <v>260</v>
      </c>
      <c r="E14" s="512"/>
      <c r="F14" s="512"/>
      <c r="G14" s="512"/>
      <c r="H14" s="512"/>
    </row>
    <row r="15" spans="1:8">
      <c r="A15" s="507"/>
      <c r="B15" s="507"/>
      <c r="C15" s="510"/>
      <c r="D15" s="513" t="s">
        <v>261</v>
      </c>
      <c r="E15" s="513" t="s">
        <v>262</v>
      </c>
      <c r="F15" s="513" t="s">
        <v>263</v>
      </c>
      <c r="G15" s="513" t="s">
        <v>264</v>
      </c>
      <c r="H15" s="513" t="s">
        <v>265</v>
      </c>
    </row>
    <row r="16" spans="1:8">
      <c r="A16" s="507"/>
      <c r="B16" s="507"/>
      <c r="C16" s="510"/>
      <c r="D16" s="513"/>
      <c r="E16" s="513"/>
      <c r="F16" s="513"/>
      <c r="G16" s="513"/>
      <c r="H16" s="515"/>
    </row>
    <row r="17" spans="1:8">
      <c r="A17" s="507"/>
      <c r="B17" s="507"/>
      <c r="C17" s="510"/>
      <c r="D17" s="513"/>
      <c r="E17" s="513"/>
      <c r="F17" s="513"/>
      <c r="G17" s="513"/>
      <c r="H17" s="515"/>
    </row>
    <row r="18" spans="1:8">
      <c r="A18" s="508"/>
      <c r="B18" s="508"/>
      <c r="C18" s="511"/>
      <c r="D18" s="159" t="s">
        <v>230</v>
      </c>
      <c r="E18" s="159" t="s">
        <v>266</v>
      </c>
      <c r="F18" s="159" t="s">
        <v>242</v>
      </c>
      <c r="G18" s="159" t="s">
        <v>248</v>
      </c>
      <c r="H18" s="160" t="s">
        <v>267</v>
      </c>
    </row>
    <row r="19" spans="1:8" hidden="1">
      <c r="A19" s="161" t="s">
        <v>268</v>
      </c>
      <c r="B19" s="162" t="s">
        <v>39</v>
      </c>
      <c r="C19" s="163">
        <f t="shared" ref="C19:C29" si="0">(D19+E19+F19+G19+H19)</f>
        <v>0</v>
      </c>
      <c r="D19" s="164"/>
      <c r="E19" s="161"/>
      <c r="F19" s="161"/>
      <c r="G19" s="161"/>
      <c r="H19" s="161"/>
    </row>
    <row r="20" spans="1:8" hidden="1">
      <c r="A20" s="161"/>
      <c r="B20" s="162" t="s">
        <v>269</v>
      </c>
      <c r="C20" s="163"/>
      <c r="D20" s="161"/>
      <c r="E20" s="161"/>
      <c r="F20" s="161"/>
      <c r="G20" s="161"/>
      <c r="H20" s="161"/>
    </row>
    <row r="21" spans="1:8" hidden="1">
      <c r="A21" s="161"/>
      <c r="B21" s="162" t="s">
        <v>270</v>
      </c>
      <c r="C21" s="163">
        <f t="shared" si="0"/>
        <v>0</v>
      </c>
      <c r="D21" s="161"/>
      <c r="E21" s="161"/>
      <c r="F21" s="161"/>
      <c r="G21" s="161"/>
      <c r="H21" s="161"/>
    </row>
    <row r="22" spans="1:8" hidden="1">
      <c r="A22" s="161" t="s">
        <v>271</v>
      </c>
      <c r="B22" s="162" t="s">
        <v>272</v>
      </c>
      <c r="C22" s="163">
        <f t="shared" si="0"/>
        <v>0</v>
      </c>
      <c r="D22" s="161"/>
      <c r="E22" s="161"/>
      <c r="F22" s="161"/>
      <c r="G22" s="161"/>
      <c r="H22" s="161"/>
    </row>
    <row r="23" spans="1:8">
      <c r="A23" s="161" t="s">
        <v>273</v>
      </c>
      <c r="B23" s="162" t="s">
        <v>274</v>
      </c>
      <c r="C23" s="163">
        <f t="shared" si="0"/>
        <v>1.01</v>
      </c>
      <c r="D23" s="165">
        <f>(D24+D25+D26+D27+D28+D29+D30+D35+D36)</f>
        <v>1.01</v>
      </c>
      <c r="E23" s="165">
        <f>(E24+E25+E26+E27+E28+E29+E30+E35+E36)</f>
        <v>0</v>
      </c>
      <c r="F23" s="165">
        <f>(F24+F25+F26+F27+F28+F29+F30+F35+F36)</f>
        <v>0</v>
      </c>
      <c r="G23" s="165">
        <f>(G24+G25+G26+G27+G28+G29+G30+G35+G36)</f>
        <v>0</v>
      </c>
      <c r="H23" s="165">
        <f>(H24+H25+H26+H27+H28+H29+H30+H35+H36)</f>
        <v>0</v>
      </c>
    </row>
    <row r="24" spans="1:8" hidden="1">
      <c r="A24" s="161" t="s">
        <v>275</v>
      </c>
      <c r="B24" s="166" t="s">
        <v>44</v>
      </c>
      <c r="C24" s="163">
        <f t="shared" si="0"/>
        <v>0</v>
      </c>
      <c r="D24" s="161"/>
      <c r="E24" s="161"/>
      <c r="F24" s="161"/>
      <c r="G24" s="161"/>
      <c r="H24" s="161"/>
    </row>
    <row r="25" spans="1:8">
      <c r="A25" s="161" t="s">
        <v>276</v>
      </c>
      <c r="B25" s="166" t="s">
        <v>277</v>
      </c>
      <c r="C25" s="163">
        <f t="shared" si="0"/>
        <v>1.01</v>
      </c>
      <c r="D25" s="161">
        <v>1.01</v>
      </c>
      <c r="E25" s="161"/>
      <c r="F25" s="161"/>
      <c r="G25" s="161"/>
      <c r="H25" s="161"/>
    </row>
    <row r="26" spans="1:8" hidden="1">
      <c r="A26" s="161" t="s">
        <v>276</v>
      </c>
      <c r="B26" s="166" t="s">
        <v>278</v>
      </c>
      <c r="C26" s="163">
        <f t="shared" si="0"/>
        <v>0</v>
      </c>
      <c r="D26" s="161"/>
      <c r="E26" s="161"/>
      <c r="F26" s="161"/>
      <c r="G26" s="161"/>
      <c r="H26" s="161"/>
    </row>
    <row r="27" spans="1:8" hidden="1">
      <c r="A27" s="161" t="s">
        <v>279</v>
      </c>
      <c r="B27" s="166" t="s">
        <v>280</v>
      </c>
      <c r="C27" s="163">
        <f t="shared" si="0"/>
        <v>0</v>
      </c>
      <c r="D27" s="161"/>
      <c r="E27" s="161"/>
      <c r="F27" s="161"/>
      <c r="G27" s="161"/>
      <c r="H27" s="161"/>
    </row>
    <row r="28" spans="1:8" hidden="1">
      <c r="A28" s="161" t="s">
        <v>281</v>
      </c>
      <c r="B28" s="166" t="s">
        <v>282</v>
      </c>
      <c r="C28" s="163">
        <f t="shared" si="0"/>
        <v>0</v>
      </c>
      <c r="D28" s="161"/>
      <c r="E28" s="161"/>
      <c r="F28" s="161"/>
      <c r="G28" s="161"/>
      <c r="H28" s="161"/>
    </row>
    <row r="29" spans="1:8" hidden="1">
      <c r="A29" s="161" t="s">
        <v>283</v>
      </c>
      <c r="B29" s="166" t="s">
        <v>284</v>
      </c>
      <c r="C29" s="163">
        <f t="shared" si="0"/>
        <v>0</v>
      </c>
      <c r="D29" s="161"/>
      <c r="E29" s="161"/>
      <c r="F29" s="161"/>
      <c r="G29" s="161"/>
      <c r="H29" s="161"/>
    </row>
    <row r="30" spans="1:8" ht="24" hidden="1">
      <c r="A30" s="167" t="s">
        <v>285</v>
      </c>
      <c r="B30" s="166" t="s">
        <v>55</v>
      </c>
      <c r="C30" s="163">
        <f>(D30+E30+F30+G30+H30)</f>
        <v>0</v>
      </c>
      <c r="D30" s="165">
        <f>(D32+D33+D34)</f>
        <v>0</v>
      </c>
      <c r="E30" s="165">
        <f t="shared" ref="E30:H30" si="1">(E32+E33+E34)</f>
        <v>0</v>
      </c>
      <c r="F30" s="165">
        <f t="shared" si="1"/>
        <v>0</v>
      </c>
      <c r="G30" s="165">
        <f t="shared" si="1"/>
        <v>0</v>
      </c>
      <c r="H30" s="165">
        <f t="shared" si="1"/>
        <v>0</v>
      </c>
    </row>
    <row r="31" spans="1:8" hidden="1">
      <c r="A31" s="167"/>
      <c r="B31" s="162" t="s">
        <v>269</v>
      </c>
      <c r="C31" s="163"/>
      <c r="D31" s="165"/>
      <c r="E31" s="165"/>
      <c r="F31" s="165"/>
      <c r="G31" s="165"/>
      <c r="H31" s="165"/>
    </row>
    <row r="32" spans="1:8" hidden="1">
      <c r="A32" s="167"/>
      <c r="B32" s="166" t="s">
        <v>286</v>
      </c>
      <c r="C32" s="163">
        <f t="shared" ref="C32:C40" si="2">(D32+E32+F32+G32+H32)</f>
        <v>0</v>
      </c>
      <c r="D32" s="165"/>
      <c r="E32" s="165"/>
      <c r="F32" s="165"/>
      <c r="G32" s="165"/>
      <c r="H32" s="165"/>
    </row>
    <row r="33" spans="1:8" hidden="1">
      <c r="A33" s="167"/>
      <c r="B33" s="166" t="s">
        <v>287</v>
      </c>
      <c r="C33" s="163">
        <f t="shared" si="2"/>
        <v>0</v>
      </c>
      <c r="D33" s="165"/>
      <c r="E33" s="165"/>
      <c r="F33" s="165"/>
      <c r="G33" s="165"/>
      <c r="H33" s="165"/>
    </row>
    <row r="34" spans="1:8" hidden="1">
      <c r="A34" s="167"/>
      <c r="B34" s="166" t="s">
        <v>288</v>
      </c>
      <c r="C34" s="163">
        <f t="shared" si="2"/>
        <v>0</v>
      </c>
      <c r="D34" s="165"/>
      <c r="E34" s="165"/>
      <c r="F34" s="165"/>
      <c r="G34" s="165"/>
      <c r="H34" s="165"/>
    </row>
    <row r="35" spans="1:8" ht="24" hidden="1">
      <c r="A35" s="167" t="s">
        <v>289</v>
      </c>
      <c r="B35" s="166" t="s">
        <v>56</v>
      </c>
      <c r="C35" s="163">
        <f t="shared" si="2"/>
        <v>0</v>
      </c>
      <c r="D35" s="161"/>
      <c r="E35" s="161"/>
      <c r="F35" s="161"/>
      <c r="G35" s="161"/>
      <c r="H35" s="161"/>
    </row>
    <row r="36" spans="1:8" ht="24" hidden="1">
      <c r="A36" s="161" t="s">
        <v>290</v>
      </c>
      <c r="B36" s="166" t="s">
        <v>58</v>
      </c>
      <c r="C36" s="163">
        <f t="shared" si="2"/>
        <v>0</v>
      </c>
      <c r="D36" s="165"/>
      <c r="E36" s="165"/>
      <c r="F36" s="165"/>
      <c r="G36" s="165"/>
      <c r="H36" s="165"/>
    </row>
    <row r="37" spans="1:8" hidden="1">
      <c r="A37" s="161" t="s">
        <v>291</v>
      </c>
      <c r="B37" s="168" t="s">
        <v>292</v>
      </c>
      <c r="C37" s="163">
        <f t="shared" si="2"/>
        <v>0</v>
      </c>
      <c r="D37" s="161"/>
      <c r="E37" s="161"/>
      <c r="F37" s="161"/>
      <c r="G37" s="161"/>
      <c r="H37" s="161"/>
    </row>
    <row r="38" spans="1:8" hidden="1">
      <c r="A38" s="161" t="s">
        <v>293</v>
      </c>
      <c r="B38" s="168" t="s">
        <v>109</v>
      </c>
      <c r="C38" s="163">
        <f t="shared" si="2"/>
        <v>0</v>
      </c>
      <c r="D38" s="161"/>
      <c r="E38" s="161"/>
      <c r="F38" s="161"/>
      <c r="G38" s="161"/>
      <c r="H38" s="161"/>
    </row>
    <row r="39" spans="1:8" hidden="1">
      <c r="A39" s="161"/>
      <c r="B39" s="162"/>
      <c r="C39" s="163">
        <f t="shared" si="2"/>
        <v>0</v>
      </c>
      <c r="D39" s="161"/>
      <c r="E39" s="161"/>
      <c r="F39" s="161"/>
      <c r="G39" s="161"/>
      <c r="H39" s="161"/>
    </row>
    <row r="40" spans="1:8">
      <c r="A40" s="169"/>
      <c r="B40" s="170" t="s">
        <v>294</v>
      </c>
      <c r="C40" s="163">
        <f t="shared" si="2"/>
        <v>1.01</v>
      </c>
      <c r="D40" s="163">
        <f>(D19+D22+D23+D37+D38+D39)</f>
        <v>1.01</v>
      </c>
      <c r="E40" s="163">
        <f>(E19+E22+E23+E37+E38+E39)</f>
        <v>0</v>
      </c>
      <c r="F40" s="163">
        <f>(F19+F22+F23+F37+F38+F39)</f>
        <v>0</v>
      </c>
      <c r="G40" s="163">
        <f>(G19+G22+G23+G37+G38+G39)</f>
        <v>0</v>
      </c>
      <c r="H40" s="163">
        <f>(H19+H22+H23+H37+H38+H39)</f>
        <v>0</v>
      </c>
    </row>
    <row r="42" spans="1:8">
      <c r="A42" s="171" t="s">
        <v>222</v>
      </c>
      <c r="B42" s="153"/>
      <c r="C42" s="516"/>
      <c r="D42" s="516"/>
      <c r="E42" s="153"/>
      <c r="F42" s="517" t="s">
        <v>223</v>
      </c>
      <c r="G42" s="516"/>
      <c r="H42" s="516"/>
    </row>
    <row r="43" spans="1:8">
      <c r="C43" s="500" t="s">
        <v>295</v>
      </c>
      <c r="D43" s="500"/>
      <c r="E43" s="499" t="s">
        <v>296</v>
      </c>
      <c r="F43" s="499"/>
      <c r="G43" s="499"/>
      <c r="H43" s="499"/>
    </row>
    <row r="44" spans="1:8">
      <c r="C44" s="156"/>
      <c r="D44" s="156"/>
      <c r="E44" s="156"/>
      <c r="F44" s="156"/>
      <c r="G44" s="156"/>
      <c r="H44" s="156"/>
    </row>
    <row r="45" spans="1:8">
      <c r="A45" s="518" t="s">
        <v>227</v>
      </c>
      <c r="B45" s="519"/>
      <c r="C45" s="516"/>
      <c r="D45" s="516"/>
      <c r="E45" s="153"/>
      <c r="F45" s="517" t="s">
        <v>228</v>
      </c>
      <c r="G45" s="516"/>
      <c r="H45" s="516"/>
    </row>
    <row r="46" spans="1:8">
      <c r="B46" s="153"/>
      <c r="C46" s="500" t="s">
        <v>295</v>
      </c>
      <c r="D46" s="500"/>
      <c r="E46" s="499" t="s">
        <v>296</v>
      </c>
      <c r="F46" s="499"/>
      <c r="G46" s="499"/>
      <c r="H46" s="499"/>
    </row>
    <row r="47" spans="1:8">
      <c r="B47" s="153"/>
      <c r="C47" s="156"/>
      <c r="D47" s="156"/>
      <c r="E47" s="156"/>
      <c r="F47" s="156"/>
      <c r="G47" s="514"/>
      <c r="H47" s="514"/>
    </row>
  </sheetData>
  <mergeCells count="29">
    <mergeCell ref="A45:B45"/>
    <mergeCell ref="C45:D45"/>
    <mergeCell ref="F45:H45"/>
    <mergeCell ref="C46:D46"/>
    <mergeCell ref="E46:H46"/>
    <mergeCell ref="G47:H47"/>
    <mergeCell ref="F15:F17"/>
    <mergeCell ref="G15:G17"/>
    <mergeCell ref="H15:H17"/>
    <mergeCell ref="C42:D42"/>
    <mergeCell ref="F42:H42"/>
    <mergeCell ref="C43:D43"/>
    <mergeCell ref="E43:H43"/>
    <mergeCell ref="A10:H10"/>
    <mergeCell ref="F12:H12"/>
    <mergeCell ref="C13:E13"/>
    <mergeCell ref="G13:H13"/>
    <mergeCell ref="A14:A18"/>
    <mergeCell ref="B14:B18"/>
    <mergeCell ref="C14:C18"/>
    <mergeCell ref="D14:H14"/>
    <mergeCell ref="D15:D17"/>
    <mergeCell ref="E15:E17"/>
    <mergeCell ref="A8:D8"/>
    <mergeCell ref="E1:H1"/>
    <mergeCell ref="E2:H2"/>
    <mergeCell ref="E3:H3"/>
    <mergeCell ref="E4:H4"/>
    <mergeCell ref="E5:H5"/>
  </mergeCells>
  <pageMargins left="0.19685039370078741" right="0.19685039370078741" top="3.937007874015748E-2" bottom="3.937007874015748E-2" header="3.937007874015748E-2" footer="3.937007874015748E-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3"/>
  <sheetViews>
    <sheetView workbookViewId="0">
      <selection activeCell="K9" sqref="K9"/>
    </sheetView>
  </sheetViews>
  <sheetFormatPr defaultRowHeight="15"/>
  <cols>
    <col min="1" max="1" width="6.42578125" style="176" customWidth="1"/>
    <col min="2" max="2" width="13.7109375" style="176" customWidth="1"/>
    <col min="3" max="3" width="11.5703125" style="176" customWidth="1"/>
    <col min="4" max="4" width="9.140625" style="176"/>
    <col min="5" max="5" width="7.140625" style="176" customWidth="1"/>
    <col min="6" max="6" width="13.7109375" style="176" customWidth="1"/>
    <col min="7" max="7" width="10" style="176" customWidth="1"/>
    <col min="8" max="8" width="13.5703125" style="176" customWidth="1"/>
  </cols>
  <sheetData>
    <row r="2" spans="1:8">
      <c r="A2" s="521" t="s">
        <v>334</v>
      </c>
      <c r="B2" s="521"/>
      <c r="C2" s="521"/>
      <c r="D2" s="521"/>
      <c r="E2" s="521"/>
      <c r="F2" s="521"/>
      <c r="G2" s="521"/>
      <c r="H2" s="521"/>
    </row>
    <row r="3" spans="1:8">
      <c r="A3" s="522" t="s">
        <v>256</v>
      </c>
      <c r="B3" s="522"/>
      <c r="C3" s="522"/>
      <c r="D3" s="522"/>
      <c r="E3" s="522"/>
      <c r="F3" s="522"/>
      <c r="G3" s="522"/>
      <c r="H3" s="522"/>
    </row>
    <row r="6" spans="1:8">
      <c r="A6" s="523" t="s">
        <v>335</v>
      </c>
      <c r="B6" s="523"/>
      <c r="C6" s="523"/>
      <c r="D6" s="523"/>
      <c r="E6" s="523"/>
      <c r="F6" s="523"/>
      <c r="G6" s="523"/>
      <c r="H6" s="523"/>
    </row>
    <row r="9" spans="1:8" ht="15.75">
      <c r="A9" s="524" t="s">
        <v>336</v>
      </c>
      <c r="B9" s="524"/>
      <c r="C9" s="524"/>
      <c r="D9" s="524"/>
      <c r="E9" s="524"/>
      <c r="F9" s="524"/>
      <c r="G9" s="524"/>
      <c r="H9" s="524"/>
    </row>
    <row r="10" spans="1:8">
      <c r="D10" s="230"/>
    </row>
    <row r="11" spans="1:8">
      <c r="C11" s="523" t="s">
        <v>337</v>
      </c>
      <c r="D11" s="523"/>
      <c r="E11" s="523"/>
      <c r="F11" s="523"/>
    </row>
    <row r="12" spans="1:8">
      <c r="B12" s="520" t="s">
        <v>338</v>
      </c>
      <c r="C12" s="520"/>
      <c r="D12" s="520"/>
      <c r="E12" s="520"/>
      <c r="F12" s="520"/>
      <c r="G12" s="520"/>
    </row>
    <row r="14" spans="1:8">
      <c r="A14" s="526" t="s">
        <v>339</v>
      </c>
      <c r="B14" s="526"/>
      <c r="C14" s="231" t="s">
        <v>340</v>
      </c>
      <c r="D14" s="232"/>
      <c r="E14" s="232"/>
      <c r="F14" s="232"/>
      <c r="G14" s="232"/>
      <c r="H14" s="232"/>
    </row>
    <row r="15" spans="1:8">
      <c r="A15" s="527" t="s">
        <v>341</v>
      </c>
      <c r="B15" s="527"/>
      <c r="C15" s="527"/>
      <c r="D15" s="527"/>
      <c r="E15" s="527"/>
      <c r="F15" s="527"/>
      <c r="G15" s="527"/>
      <c r="H15" s="527"/>
    </row>
    <row r="16" spans="1:8" ht="28.5">
      <c r="A16" s="241" t="s">
        <v>342</v>
      </c>
      <c r="B16" s="241" t="s">
        <v>343</v>
      </c>
      <c r="C16" s="528" t="s">
        <v>344</v>
      </c>
      <c r="D16" s="529"/>
      <c r="E16" s="530"/>
      <c r="F16" s="241" t="s">
        <v>345</v>
      </c>
      <c r="G16" s="242" t="s">
        <v>346</v>
      </c>
      <c r="H16" s="242" t="s">
        <v>347</v>
      </c>
    </row>
    <row r="17" spans="1:8">
      <c r="A17" s="233">
        <v>1</v>
      </c>
      <c r="B17" s="234" t="s">
        <v>242</v>
      </c>
      <c r="C17" s="531" t="s">
        <v>348</v>
      </c>
      <c r="D17" s="531"/>
      <c r="E17" s="531"/>
      <c r="F17" s="235" t="s">
        <v>349</v>
      </c>
      <c r="G17" s="236">
        <v>1</v>
      </c>
      <c r="H17" s="237">
        <v>9740</v>
      </c>
    </row>
    <row r="18" spans="1:8">
      <c r="A18" s="233">
        <v>2</v>
      </c>
      <c r="B18" s="234" t="s">
        <v>242</v>
      </c>
      <c r="C18" s="531" t="s">
        <v>350</v>
      </c>
      <c r="D18" s="531"/>
      <c r="E18" s="531"/>
      <c r="F18" s="235" t="s">
        <v>349</v>
      </c>
      <c r="G18" s="236">
        <v>1</v>
      </c>
      <c r="H18" s="237">
        <v>32619.29</v>
      </c>
    </row>
    <row r="19" spans="1:8">
      <c r="A19" s="233">
        <v>3</v>
      </c>
      <c r="B19" s="234" t="s">
        <v>242</v>
      </c>
      <c r="C19" s="531" t="s">
        <v>351</v>
      </c>
      <c r="D19" s="531"/>
      <c r="E19" s="531"/>
      <c r="F19" s="235" t="s">
        <v>349</v>
      </c>
      <c r="G19" s="236">
        <v>1</v>
      </c>
      <c r="H19" s="237">
        <v>499.93</v>
      </c>
    </row>
    <row r="20" spans="1:8">
      <c r="A20" s="233"/>
      <c r="B20" s="234"/>
      <c r="C20" s="525" t="s">
        <v>352</v>
      </c>
      <c r="D20" s="525"/>
      <c r="E20" s="525"/>
      <c r="F20" s="238" t="s">
        <v>349</v>
      </c>
      <c r="G20" s="239">
        <v>1</v>
      </c>
      <c r="H20" s="240">
        <f>0+H17+H18</f>
        <v>42359.29</v>
      </c>
    </row>
    <row r="21" spans="1:8">
      <c r="A21" s="233">
        <v>4</v>
      </c>
      <c r="B21" s="234" t="s">
        <v>230</v>
      </c>
      <c r="C21" s="531" t="s">
        <v>353</v>
      </c>
      <c r="D21" s="531"/>
      <c r="E21" s="531"/>
      <c r="F21" s="235" t="s">
        <v>349</v>
      </c>
      <c r="G21" s="236">
        <v>1</v>
      </c>
      <c r="H21" s="237">
        <v>1.01</v>
      </c>
    </row>
    <row r="22" spans="1:8">
      <c r="A22" s="233">
        <v>5</v>
      </c>
      <c r="B22" s="234" t="s">
        <v>230</v>
      </c>
      <c r="C22" s="531" t="s">
        <v>348</v>
      </c>
      <c r="D22" s="531"/>
      <c r="E22" s="531"/>
      <c r="F22" s="235" t="s">
        <v>349</v>
      </c>
      <c r="G22" s="236">
        <v>1</v>
      </c>
      <c r="H22" s="237">
        <v>2437.66</v>
      </c>
    </row>
    <row r="23" spans="1:8">
      <c r="A23" s="233">
        <v>6</v>
      </c>
      <c r="B23" s="234" t="s">
        <v>230</v>
      </c>
      <c r="C23" s="531" t="s">
        <v>350</v>
      </c>
      <c r="D23" s="531"/>
      <c r="E23" s="531"/>
      <c r="F23" s="235" t="s">
        <v>349</v>
      </c>
      <c r="G23" s="236">
        <v>1</v>
      </c>
      <c r="H23" s="237">
        <v>9852.06</v>
      </c>
    </row>
    <row r="24" spans="1:8">
      <c r="A24" s="233">
        <v>7</v>
      </c>
      <c r="B24" s="234" t="s">
        <v>230</v>
      </c>
      <c r="C24" s="531" t="s">
        <v>351</v>
      </c>
      <c r="D24" s="531"/>
      <c r="E24" s="531"/>
      <c r="F24" s="235" t="s">
        <v>349</v>
      </c>
      <c r="G24" s="236">
        <v>1</v>
      </c>
      <c r="H24" s="237">
        <v>145.72</v>
      </c>
    </row>
    <row r="25" spans="1:8">
      <c r="A25" s="233"/>
      <c r="B25" s="234"/>
      <c r="C25" s="525" t="s">
        <v>352</v>
      </c>
      <c r="D25" s="525"/>
      <c r="E25" s="525"/>
      <c r="F25" s="238" t="s">
        <v>349</v>
      </c>
      <c r="G25" s="239">
        <v>1</v>
      </c>
      <c r="H25" s="240">
        <f>0+H21+H22+H23</f>
        <v>12290.73</v>
      </c>
    </row>
    <row r="26" spans="1:8">
      <c r="C26" s="532"/>
      <c r="D26" s="532"/>
      <c r="E26" s="532"/>
    </row>
    <row r="28" spans="1:8">
      <c r="A28" s="526" t="s">
        <v>222</v>
      </c>
      <c r="B28" s="526"/>
      <c r="C28" s="526"/>
      <c r="D28" s="526"/>
      <c r="E28" s="533" t="s">
        <v>223</v>
      </c>
      <c r="F28" s="533"/>
      <c r="G28" s="533"/>
      <c r="H28" s="533"/>
    </row>
    <row r="29" spans="1:8">
      <c r="E29" s="480" t="s">
        <v>354</v>
      </c>
      <c r="F29" s="480"/>
      <c r="G29" s="480"/>
      <c r="H29" s="480"/>
    </row>
    <row r="32" spans="1:8">
      <c r="A32" s="526" t="s">
        <v>227</v>
      </c>
      <c r="B32" s="526"/>
      <c r="C32" s="526"/>
      <c r="D32" s="526"/>
      <c r="E32" s="533" t="s">
        <v>228</v>
      </c>
      <c r="F32" s="533"/>
      <c r="G32" s="533"/>
      <c r="H32" s="533"/>
    </row>
    <row r="33" spans="5:8">
      <c r="E33" s="480" t="s">
        <v>354</v>
      </c>
      <c r="F33" s="480"/>
      <c r="G33" s="480"/>
      <c r="H33" s="480"/>
    </row>
  </sheetData>
  <mergeCells count="25">
    <mergeCell ref="E33:H33"/>
    <mergeCell ref="C26:E26"/>
    <mergeCell ref="A28:D28"/>
    <mergeCell ref="E28:H28"/>
    <mergeCell ref="E29:H29"/>
    <mergeCell ref="A32:D32"/>
    <mergeCell ref="E32:H32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workbookViewId="0">
      <selection activeCell="K13" sqref="K13"/>
    </sheetView>
  </sheetViews>
  <sheetFormatPr defaultRowHeight="15"/>
  <cols>
    <col min="1" max="1" width="6.42578125" style="176" customWidth="1"/>
    <col min="2" max="2" width="13.7109375" style="176" customWidth="1"/>
    <col min="3" max="3" width="11.5703125" style="176" customWidth="1"/>
    <col min="4" max="4" width="9.140625" style="176"/>
    <col min="5" max="5" width="7.140625" style="176" customWidth="1"/>
    <col min="6" max="6" width="13.7109375" style="176" customWidth="1"/>
    <col min="7" max="7" width="10" style="176" customWidth="1"/>
    <col min="8" max="8" width="13.5703125" style="176" customWidth="1"/>
  </cols>
  <sheetData>
    <row r="2" spans="1:8">
      <c r="A2" s="521" t="s">
        <v>334</v>
      </c>
      <c r="B2" s="521"/>
      <c r="C2" s="521"/>
      <c r="D2" s="521"/>
      <c r="E2" s="521"/>
      <c r="F2" s="521"/>
      <c r="G2" s="521"/>
      <c r="H2" s="521"/>
    </row>
    <row r="3" spans="1:8">
      <c r="A3" s="522" t="s">
        <v>256</v>
      </c>
      <c r="B3" s="522"/>
      <c r="C3" s="522"/>
      <c r="D3" s="522"/>
      <c r="E3" s="522"/>
      <c r="F3" s="522"/>
      <c r="G3" s="522"/>
      <c r="H3" s="522"/>
    </row>
    <row r="6" spans="1:8">
      <c r="A6" s="523" t="s">
        <v>335</v>
      </c>
      <c r="B6" s="523"/>
      <c r="C6" s="523"/>
      <c r="D6" s="523"/>
      <c r="E6" s="523"/>
      <c r="F6" s="523"/>
      <c r="G6" s="523"/>
      <c r="H6" s="523"/>
    </row>
    <row r="9" spans="1:8" ht="15.75">
      <c r="A9" s="524" t="s">
        <v>355</v>
      </c>
      <c r="B9" s="524"/>
      <c r="C9" s="524"/>
      <c r="D9" s="524"/>
      <c r="E9" s="524"/>
      <c r="F9" s="524"/>
      <c r="G9" s="524"/>
      <c r="H9" s="524"/>
    </row>
    <row r="10" spans="1:8">
      <c r="D10" s="230"/>
    </row>
    <row r="11" spans="1:8">
      <c r="C11" s="523" t="s">
        <v>337</v>
      </c>
      <c r="D11" s="523"/>
      <c r="E11" s="523"/>
      <c r="F11" s="523"/>
    </row>
    <row r="12" spans="1:8">
      <c r="B12" s="520" t="s">
        <v>338</v>
      </c>
      <c r="C12" s="520"/>
      <c r="D12" s="520"/>
      <c r="E12" s="520"/>
      <c r="F12" s="520"/>
      <c r="G12" s="520"/>
    </row>
    <row r="14" spans="1:8">
      <c r="A14" s="526" t="s">
        <v>339</v>
      </c>
      <c r="B14" s="526"/>
      <c r="C14" s="231" t="s">
        <v>340</v>
      </c>
      <c r="D14" s="232"/>
      <c r="E14" s="232"/>
      <c r="F14" s="232"/>
      <c r="G14" s="232"/>
      <c r="H14" s="232"/>
    </row>
    <row r="15" spans="1:8">
      <c r="A15" s="527" t="s">
        <v>356</v>
      </c>
      <c r="B15" s="527"/>
      <c r="C15" s="527"/>
      <c r="D15" s="527"/>
      <c r="E15" s="527"/>
      <c r="F15" s="527"/>
      <c r="G15" s="527"/>
      <c r="H15" s="527"/>
    </row>
    <row r="16" spans="1:8" ht="28.5">
      <c r="A16" s="241" t="s">
        <v>342</v>
      </c>
      <c r="B16" s="241" t="s">
        <v>343</v>
      </c>
      <c r="C16" s="528" t="s">
        <v>344</v>
      </c>
      <c r="D16" s="529"/>
      <c r="E16" s="530"/>
      <c r="F16" s="241" t="s">
        <v>345</v>
      </c>
      <c r="G16" s="242" t="s">
        <v>346</v>
      </c>
      <c r="H16" s="242" t="s">
        <v>347</v>
      </c>
    </row>
    <row r="17" spans="1:8">
      <c r="A17" s="233">
        <v>1</v>
      </c>
      <c r="B17" s="234" t="s">
        <v>240</v>
      </c>
      <c r="C17" s="531" t="s">
        <v>357</v>
      </c>
      <c r="D17" s="531"/>
      <c r="E17" s="531"/>
      <c r="F17" s="235" t="s">
        <v>10</v>
      </c>
      <c r="G17" s="236" t="s">
        <v>10</v>
      </c>
      <c r="H17" s="237">
        <v>800</v>
      </c>
    </row>
    <row r="18" spans="1:8">
      <c r="A18" s="233">
        <v>2</v>
      </c>
      <c r="B18" s="234" t="s">
        <v>240</v>
      </c>
      <c r="C18" s="531" t="s">
        <v>358</v>
      </c>
      <c r="D18" s="531"/>
      <c r="E18" s="531"/>
      <c r="F18" s="235" t="s">
        <v>10</v>
      </c>
      <c r="G18" s="236" t="s">
        <v>10</v>
      </c>
      <c r="H18" s="237">
        <v>881.47</v>
      </c>
    </row>
    <row r="19" spans="1:8">
      <c r="A19" s="233">
        <v>3</v>
      </c>
      <c r="B19" s="234" t="s">
        <v>240</v>
      </c>
      <c r="C19" s="531" t="s">
        <v>353</v>
      </c>
      <c r="D19" s="531"/>
      <c r="E19" s="531"/>
      <c r="F19" s="235" t="s">
        <v>10</v>
      </c>
      <c r="G19" s="236" t="s">
        <v>10</v>
      </c>
      <c r="H19" s="237">
        <v>218.53</v>
      </c>
    </row>
    <row r="20" spans="1:8">
      <c r="A20" s="233"/>
      <c r="B20" s="234"/>
      <c r="C20" s="525" t="s">
        <v>352</v>
      </c>
      <c r="D20" s="525"/>
      <c r="E20" s="525"/>
      <c r="F20" s="238" t="s">
        <v>10</v>
      </c>
      <c r="G20" s="239" t="s">
        <v>10</v>
      </c>
      <c r="H20" s="240">
        <f>0+H17+H18+H19</f>
        <v>1900</v>
      </c>
    </row>
    <row r="21" spans="1:8">
      <c r="A21" s="233">
        <v>4</v>
      </c>
      <c r="B21" s="234" t="s">
        <v>242</v>
      </c>
      <c r="C21" s="531" t="s">
        <v>353</v>
      </c>
      <c r="D21" s="531"/>
      <c r="E21" s="531"/>
      <c r="F21" s="235" t="s">
        <v>10</v>
      </c>
      <c r="G21" s="236" t="s">
        <v>10</v>
      </c>
      <c r="H21" s="237">
        <v>384900</v>
      </c>
    </row>
    <row r="22" spans="1:8">
      <c r="A22" s="233"/>
      <c r="B22" s="234"/>
      <c r="C22" s="525" t="s">
        <v>352</v>
      </c>
      <c r="D22" s="525"/>
      <c r="E22" s="525"/>
      <c r="F22" s="238" t="s">
        <v>10</v>
      </c>
      <c r="G22" s="239" t="s">
        <v>10</v>
      </c>
      <c r="H22" s="240">
        <f>0+H21</f>
        <v>384900</v>
      </c>
    </row>
    <row r="23" spans="1:8">
      <c r="A23" s="233">
        <v>5</v>
      </c>
      <c r="B23" s="234" t="s">
        <v>244</v>
      </c>
      <c r="C23" s="531" t="s">
        <v>353</v>
      </c>
      <c r="D23" s="531"/>
      <c r="E23" s="531"/>
      <c r="F23" s="235" t="s">
        <v>10</v>
      </c>
      <c r="G23" s="236" t="s">
        <v>10</v>
      </c>
      <c r="H23" s="237">
        <v>2900</v>
      </c>
    </row>
    <row r="24" spans="1:8">
      <c r="A24" s="233"/>
      <c r="B24" s="234"/>
      <c r="C24" s="525" t="s">
        <v>352</v>
      </c>
      <c r="D24" s="525"/>
      <c r="E24" s="525"/>
      <c r="F24" s="238" t="s">
        <v>10</v>
      </c>
      <c r="G24" s="239" t="s">
        <v>10</v>
      </c>
      <c r="H24" s="240">
        <f>0+H23</f>
        <v>2900</v>
      </c>
    </row>
    <row r="25" spans="1:8">
      <c r="A25" s="233">
        <v>6</v>
      </c>
      <c r="B25" s="234" t="s">
        <v>230</v>
      </c>
      <c r="C25" s="531" t="s">
        <v>357</v>
      </c>
      <c r="D25" s="531"/>
      <c r="E25" s="531"/>
      <c r="F25" s="235" t="s">
        <v>10</v>
      </c>
      <c r="G25" s="236" t="s">
        <v>10</v>
      </c>
      <c r="H25" s="237">
        <v>8377.67</v>
      </c>
    </row>
    <row r="26" spans="1:8">
      <c r="A26" s="233">
        <v>7</v>
      </c>
      <c r="B26" s="234" t="s">
        <v>230</v>
      </c>
      <c r="C26" s="531" t="s">
        <v>358</v>
      </c>
      <c r="D26" s="531"/>
      <c r="E26" s="531"/>
      <c r="F26" s="235" t="s">
        <v>10</v>
      </c>
      <c r="G26" s="236" t="s">
        <v>10</v>
      </c>
      <c r="H26" s="237">
        <v>15633.45</v>
      </c>
    </row>
    <row r="27" spans="1:8">
      <c r="A27" s="233">
        <v>8</v>
      </c>
      <c r="B27" s="234" t="s">
        <v>230</v>
      </c>
      <c r="C27" s="531" t="s">
        <v>353</v>
      </c>
      <c r="D27" s="531"/>
      <c r="E27" s="531"/>
      <c r="F27" s="235" t="s">
        <v>10</v>
      </c>
      <c r="G27" s="236" t="s">
        <v>10</v>
      </c>
      <c r="H27" s="237">
        <v>262853.28999999998</v>
      </c>
    </row>
    <row r="28" spans="1:8">
      <c r="A28" s="233"/>
      <c r="B28" s="234"/>
      <c r="C28" s="525" t="s">
        <v>352</v>
      </c>
      <c r="D28" s="525"/>
      <c r="E28" s="525"/>
      <c r="F28" s="238" t="s">
        <v>10</v>
      </c>
      <c r="G28" s="239" t="s">
        <v>10</v>
      </c>
      <c r="H28" s="240">
        <f>0+H25+H26+H27</f>
        <v>286864.40999999997</v>
      </c>
    </row>
    <row r="29" spans="1:8" ht="30">
      <c r="A29" s="233">
        <v>9</v>
      </c>
      <c r="B29" s="234" t="s">
        <v>246</v>
      </c>
      <c r="C29" s="531" t="s">
        <v>353</v>
      </c>
      <c r="D29" s="531"/>
      <c r="E29" s="531"/>
      <c r="F29" s="235" t="s">
        <v>10</v>
      </c>
      <c r="G29" s="236" t="s">
        <v>10</v>
      </c>
      <c r="H29" s="237">
        <v>1740</v>
      </c>
    </row>
    <row r="30" spans="1:8">
      <c r="A30" s="233"/>
      <c r="B30" s="234"/>
      <c r="C30" s="525" t="s">
        <v>352</v>
      </c>
      <c r="D30" s="525"/>
      <c r="E30" s="525"/>
      <c r="F30" s="238" t="s">
        <v>10</v>
      </c>
      <c r="G30" s="239" t="s">
        <v>10</v>
      </c>
      <c r="H30" s="240">
        <f>0+H29</f>
        <v>1740</v>
      </c>
    </row>
    <row r="31" spans="1:8">
      <c r="C31" s="532"/>
      <c r="D31" s="532"/>
      <c r="E31" s="532"/>
    </row>
    <row r="33" spans="1:8">
      <c r="A33" s="526" t="s">
        <v>222</v>
      </c>
      <c r="B33" s="526"/>
      <c r="C33" s="526"/>
      <c r="D33" s="526"/>
      <c r="E33" s="533" t="s">
        <v>223</v>
      </c>
      <c r="F33" s="533"/>
      <c r="G33" s="533"/>
      <c r="H33" s="533"/>
    </row>
    <row r="34" spans="1:8">
      <c r="E34" s="480" t="s">
        <v>354</v>
      </c>
      <c r="F34" s="480"/>
      <c r="G34" s="480"/>
      <c r="H34" s="480"/>
    </row>
    <row r="37" spans="1:8">
      <c r="A37" s="526" t="s">
        <v>227</v>
      </c>
      <c r="B37" s="526"/>
      <c r="C37" s="526"/>
      <c r="D37" s="526"/>
      <c r="E37" s="533" t="s">
        <v>228</v>
      </c>
      <c r="F37" s="533"/>
      <c r="G37" s="533"/>
      <c r="H37" s="533"/>
    </row>
    <row r="38" spans="1:8">
      <c r="E38" s="480" t="s">
        <v>354</v>
      </c>
      <c r="F38" s="480"/>
      <c r="G38" s="480"/>
      <c r="H38" s="480"/>
    </row>
  </sheetData>
  <mergeCells count="30">
    <mergeCell ref="E38:H38"/>
    <mergeCell ref="C26:E26"/>
    <mergeCell ref="C27:E27"/>
    <mergeCell ref="C28:E28"/>
    <mergeCell ref="C29:E29"/>
    <mergeCell ref="C30:E30"/>
    <mergeCell ref="C31:E31"/>
    <mergeCell ref="A33:D33"/>
    <mergeCell ref="E33:H33"/>
    <mergeCell ref="E34:H34"/>
    <mergeCell ref="A37:D37"/>
    <mergeCell ref="E37:H37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0"/>
  <sheetViews>
    <sheetView workbookViewId="0">
      <selection activeCell="M16" sqref="M16"/>
    </sheetView>
  </sheetViews>
  <sheetFormatPr defaultRowHeight="15"/>
  <cols>
    <col min="1" max="1" width="6.42578125" style="176" customWidth="1"/>
    <col min="2" max="2" width="13.7109375" style="176" customWidth="1"/>
    <col min="3" max="3" width="11.5703125" style="176" customWidth="1"/>
    <col min="4" max="4" width="9.140625" style="176"/>
    <col min="5" max="5" width="7.140625" style="176" customWidth="1"/>
    <col min="6" max="6" width="13.7109375" style="176" customWidth="1"/>
    <col min="7" max="7" width="10" style="176" customWidth="1"/>
    <col min="8" max="8" width="13.5703125" style="176" customWidth="1"/>
  </cols>
  <sheetData>
    <row r="2" spans="1:8">
      <c r="A2" s="521" t="s">
        <v>334</v>
      </c>
      <c r="B2" s="521"/>
      <c r="C2" s="521"/>
      <c r="D2" s="521"/>
      <c r="E2" s="521"/>
      <c r="F2" s="521"/>
      <c r="G2" s="521"/>
      <c r="H2" s="521"/>
    </row>
    <row r="3" spans="1:8">
      <c r="A3" s="522" t="s">
        <v>256</v>
      </c>
      <c r="B3" s="522"/>
      <c r="C3" s="522"/>
      <c r="D3" s="522"/>
      <c r="E3" s="522"/>
      <c r="F3" s="522"/>
      <c r="G3" s="522"/>
      <c r="H3" s="522"/>
    </row>
    <row r="6" spans="1:8">
      <c r="A6" s="523" t="s">
        <v>335</v>
      </c>
      <c r="B6" s="523"/>
      <c r="C6" s="523"/>
      <c r="D6" s="523"/>
      <c r="E6" s="523"/>
      <c r="F6" s="523"/>
      <c r="G6" s="523"/>
      <c r="H6" s="523"/>
    </row>
    <row r="9" spans="1:8" ht="15.75">
      <c r="A9" s="524" t="s">
        <v>355</v>
      </c>
      <c r="B9" s="524"/>
      <c r="C9" s="524"/>
      <c r="D9" s="524"/>
      <c r="E9" s="524"/>
      <c r="F9" s="524"/>
      <c r="G9" s="524"/>
      <c r="H9" s="524"/>
    </row>
    <row r="10" spans="1:8">
      <c r="D10" s="230"/>
    </row>
    <row r="11" spans="1:8">
      <c r="C11" s="523" t="s">
        <v>337</v>
      </c>
      <c r="D11" s="523"/>
      <c r="E11" s="523"/>
      <c r="F11" s="523"/>
    </row>
    <row r="12" spans="1:8">
      <c r="B12" s="520" t="s">
        <v>338</v>
      </c>
      <c r="C12" s="520"/>
      <c r="D12" s="520"/>
      <c r="E12" s="520"/>
      <c r="F12" s="520"/>
      <c r="G12" s="520"/>
    </row>
    <row r="14" spans="1:8">
      <c r="A14" s="526" t="s">
        <v>339</v>
      </c>
      <c r="B14" s="526"/>
      <c r="C14" s="231" t="s">
        <v>340</v>
      </c>
      <c r="D14" s="232"/>
      <c r="E14" s="232"/>
      <c r="F14" s="232"/>
      <c r="G14" s="232"/>
      <c r="H14" s="232"/>
    </row>
    <row r="15" spans="1:8">
      <c r="A15" s="527" t="s">
        <v>356</v>
      </c>
      <c r="B15" s="527"/>
      <c r="C15" s="527"/>
      <c r="D15" s="527"/>
      <c r="E15" s="527"/>
      <c r="F15" s="527"/>
      <c r="G15" s="527"/>
      <c r="H15" s="527"/>
    </row>
    <row r="16" spans="1:8" ht="28.5">
      <c r="A16" s="241" t="s">
        <v>342</v>
      </c>
      <c r="B16" s="241" t="s">
        <v>343</v>
      </c>
      <c r="C16" s="528" t="s">
        <v>344</v>
      </c>
      <c r="D16" s="529"/>
      <c r="E16" s="530"/>
      <c r="F16" s="241" t="s">
        <v>345</v>
      </c>
      <c r="G16" s="242" t="s">
        <v>346</v>
      </c>
      <c r="H16" s="242" t="s">
        <v>347</v>
      </c>
    </row>
    <row r="17" spans="1:8">
      <c r="A17" s="233">
        <v>1</v>
      </c>
      <c r="B17" s="234" t="s">
        <v>240</v>
      </c>
      <c r="C17" s="531" t="s">
        <v>357</v>
      </c>
      <c r="D17" s="531"/>
      <c r="E17" s="531"/>
      <c r="F17" s="235" t="s">
        <v>349</v>
      </c>
      <c r="G17" s="236">
        <v>1</v>
      </c>
      <c r="H17" s="237">
        <v>800</v>
      </c>
    </row>
    <row r="18" spans="1:8">
      <c r="A18" s="233">
        <v>2</v>
      </c>
      <c r="B18" s="234" t="s">
        <v>240</v>
      </c>
      <c r="C18" s="531" t="s">
        <v>358</v>
      </c>
      <c r="D18" s="531"/>
      <c r="E18" s="531"/>
      <c r="F18" s="235" t="s">
        <v>349</v>
      </c>
      <c r="G18" s="236">
        <v>1</v>
      </c>
      <c r="H18" s="237">
        <v>881.47</v>
      </c>
    </row>
    <row r="19" spans="1:8">
      <c r="A19" s="233">
        <v>3</v>
      </c>
      <c r="B19" s="234" t="s">
        <v>240</v>
      </c>
      <c r="C19" s="531" t="s">
        <v>353</v>
      </c>
      <c r="D19" s="531"/>
      <c r="E19" s="531"/>
      <c r="F19" s="235" t="s">
        <v>349</v>
      </c>
      <c r="G19" s="236">
        <v>1</v>
      </c>
      <c r="H19" s="237">
        <v>218.53</v>
      </c>
    </row>
    <row r="20" spans="1:8">
      <c r="A20" s="233"/>
      <c r="B20" s="234"/>
      <c r="C20" s="525" t="s">
        <v>352</v>
      </c>
      <c r="D20" s="525"/>
      <c r="E20" s="525"/>
      <c r="F20" s="238" t="s">
        <v>349</v>
      </c>
      <c r="G20" s="239">
        <v>1</v>
      </c>
      <c r="H20" s="240">
        <f>0+H17+H18+H19</f>
        <v>1900</v>
      </c>
    </row>
    <row r="21" spans="1:8">
      <c r="A21" s="233">
        <v>4</v>
      </c>
      <c r="B21" s="234" t="s">
        <v>242</v>
      </c>
      <c r="C21" s="531" t="s">
        <v>353</v>
      </c>
      <c r="D21" s="531"/>
      <c r="E21" s="531"/>
      <c r="F21" s="235" t="s">
        <v>349</v>
      </c>
      <c r="G21" s="236">
        <v>1</v>
      </c>
      <c r="H21" s="237">
        <v>384900</v>
      </c>
    </row>
    <row r="22" spans="1:8">
      <c r="A22" s="233"/>
      <c r="B22" s="234"/>
      <c r="C22" s="525" t="s">
        <v>352</v>
      </c>
      <c r="D22" s="525"/>
      <c r="E22" s="525"/>
      <c r="F22" s="238" t="s">
        <v>349</v>
      </c>
      <c r="G22" s="239">
        <v>1</v>
      </c>
      <c r="H22" s="240">
        <f>0+H21</f>
        <v>384900</v>
      </c>
    </row>
    <row r="23" spans="1:8">
      <c r="A23" s="233">
        <v>5</v>
      </c>
      <c r="B23" s="234" t="s">
        <v>244</v>
      </c>
      <c r="C23" s="531" t="s">
        <v>353</v>
      </c>
      <c r="D23" s="531"/>
      <c r="E23" s="531"/>
      <c r="F23" s="235" t="s">
        <v>349</v>
      </c>
      <c r="G23" s="236">
        <v>1</v>
      </c>
      <c r="H23" s="237">
        <v>2900</v>
      </c>
    </row>
    <row r="24" spans="1:8">
      <c r="A24" s="233"/>
      <c r="B24" s="234"/>
      <c r="C24" s="525" t="s">
        <v>352</v>
      </c>
      <c r="D24" s="525"/>
      <c r="E24" s="525"/>
      <c r="F24" s="238" t="s">
        <v>349</v>
      </c>
      <c r="G24" s="239">
        <v>1</v>
      </c>
      <c r="H24" s="240">
        <f>0+H23</f>
        <v>2900</v>
      </c>
    </row>
    <row r="25" spans="1:8">
      <c r="A25" s="233">
        <v>6</v>
      </c>
      <c r="B25" s="234" t="s">
        <v>230</v>
      </c>
      <c r="C25" s="531" t="s">
        <v>357</v>
      </c>
      <c r="D25" s="531"/>
      <c r="E25" s="531"/>
      <c r="F25" s="235" t="s">
        <v>349</v>
      </c>
      <c r="G25" s="236">
        <v>1</v>
      </c>
      <c r="H25" s="237">
        <v>8377.67</v>
      </c>
    </row>
    <row r="26" spans="1:8">
      <c r="A26" s="233">
        <v>7</v>
      </c>
      <c r="B26" s="234" t="s">
        <v>230</v>
      </c>
      <c r="C26" s="531" t="s">
        <v>358</v>
      </c>
      <c r="D26" s="531"/>
      <c r="E26" s="531"/>
      <c r="F26" s="235" t="s">
        <v>349</v>
      </c>
      <c r="G26" s="236">
        <v>1</v>
      </c>
      <c r="H26" s="237">
        <v>15633.45</v>
      </c>
    </row>
    <row r="27" spans="1:8">
      <c r="A27" s="233">
        <v>8</v>
      </c>
      <c r="B27" s="234" t="s">
        <v>230</v>
      </c>
      <c r="C27" s="531" t="s">
        <v>353</v>
      </c>
      <c r="D27" s="531"/>
      <c r="E27" s="531"/>
      <c r="F27" s="235" t="s">
        <v>349</v>
      </c>
      <c r="G27" s="236">
        <v>1</v>
      </c>
      <c r="H27" s="237">
        <v>257837.82</v>
      </c>
    </row>
    <row r="28" spans="1:8">
      <c r="A28" s="233"/>
      <c r="B28" s="234"/>
      <c r="C28" s="525" t="s">
        <v>352</v>
      </c>
      <c r="D28" s="525"/>
      <c r="E28" s="525"/>
      <c r="F28" s="238" t="s">
        <v>349</v>
      </c>
      <c r="G28" s="239">
        <v>1</v>
      </c>
      <c r="H28" s="240">
        <f>0+H25+H26+H27</f>
        <v>281848.94</v>
      </c>
    </row>
    <row r="29" spans="1:8">
      <c r="A29" s="233">
        <v>9</v>
      </c>
      <c r="B29" s="234" t="s">
        <v>230</v>
      </c>
      <c r="C29" s="531" t="s">
        <v>353</v>
      </c>
      <c r="D29" s="531"/>
      <c r="E29" s="531"/>
      <c r="F29" s="235" t="s">
        <v>359</v>
      </c>
      <c r="G29" s="236">
        <v>1</v>
      </c>
      <c r="H29" s="237">
        <v>5015.47</v>
      </c>
    </row>
    <row r="30" spans="1:8">
      <c r="A30" s="233"/>
      <c r="B30" s="234"/>
      <c r="C30" s="525" t="s">
        <v>352</v>
      </c>
      <c r="D30" s="525"/>
      <c r="E30" s="525"/>
      <c r="F30" s="238" t="s">
        <v>359</v>
      </c>
      <c r="G30" s="239">
        <v>1</v>
      </c>
      <c r="H30" s="240">
        <f>0+H29</f>
        <v>5015.47</v>
      </c>
    </row>
    <row r="31" spans="1:8" ht="30">
      <c r="A31" s="233">
        <v>10</v>
      </c>
      <c r="B31" s="234" t="s">
        <v>246</v>
      </c>
      <c r="C31" s="531" t="s">
        <v>353</v>
      </c>
      <c r="D31" s="531"/>
      <c r="E31" s="531"/>
      <c r="F31" s="235" t="s">
        <v>349</v>
      </c>
      <c r="G31" s="236">
        <v>1</v>
      </c>
      <c r="H31" s="237">
        <v>1740</v>
      </c>
    </row>
    <row r="32" spans="1:8">
      <c r="A32" s="233"/>
      <c r="B32" s="234"/>
      <c r="C32" s="525" t="s">
        <v>352</v>
      </c>
      <c r="D32" s="525"/>
      <c r="E32" s="525"/>
      <c r="F32" s="238" t="s">
        <v>349</v>
      </c>
      <c r="G32" s="239">
        <v>1</v>
      </c>
      <c r="H32" s="240">
        <f>0+H31</f>
        <v>1740</v>
      </c>
    </row>
    <row r="33" spans="1:8">
      <c r="C33" s="532"/>
      <c r="D33" s="532"/>
      <c r="E33" s="532"/>
    </row>
    <row r="35" spans="1:8">
      <c r="A35" s="526" t="s">
        <v>222</v>
      </c>
      <c r="B35" s="526"/>
      <c r="C35" s="526"/>
      <c r="D35" s="526"/>
      <c r="E35" s="533" t="s">
        <v>223</v>
      </c>
      <c r="F35" s="533"/>
      <c r="G35" s="533"/>
      <c r="H35" s="533"/>
    </row>
    <row r="36" spans="1:8">
      <c r="E36" s="480" t="s">
        <v>354</v>
      </c>
      <c r="F36" s="480"/>
      <c r="G36" s="480"/>
      <c r="H36" s="480"/>
    </row>
    <row r="39" spans="1:8">
      <c r="A39" s="526" t="s">
        <v>227</v>
      </c>
      <c r="B39" s="526"/>
      <c r="C39" s="526"/>
      <c r="D39" s="526"/>
      <c r="E39" s="533" t="s">
        <v>228</v>
      </c>
      <c r="F39" s="533"/>
      <c r="G39" s="533"/>
      <c r="H39" s="533"/>
    </row>
    <row r="40" spans="1:8">
      <c r="E40" s="480" t="s">
        <v>354</v>
      </c>
      <c r="F40" s="480"/>
      <c r="G40" s="480"/>
      <c r="H40" s="480"/>
    </row>
  </sheetData>
  <mergeCells count="32">
    <mergeCell ref="E40:H40"/>
    <mergeCell ref="C32:E32"/>
    <mergeCell ref="C33:E33"/>
    <mergeCell ref="A35:D35"/>
    <mergeCell ref="E35:H35"/>
    <mergeCell ref="E36:H36"/>
    <mergeCell ref="A39:D39"/>
    <mergeCell ref="E39:H39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16" workbookViewId="0">
      <selection activeCell="L18" sqref="L18"/>
    </sheetView>
  </sheetViews>
  <sheetFormatPr defaultRowHeight="15"/>
  <cols>
    <col min="1" max="1" width="5.7109375" style="243" customWidth="1"/>
    <col min="2" max="2" width="16.7109375" style="243" customWidth="1"/>
    <col min="3" max="3" width="25.28515625" style="244" customWidth="1"/>
    <col min="4" max="4" width="14.5703125" style="244" customWidth="1"/>
    <col min="5" max="5" width="17" style="244" customWidth="1"/>
    <col min="6" max="6" width="14.140625" style="244" customWidth="1"/>
    <col min="7" max="7" width="15.140625" style="243" customWidth="1"/>
    <col min="8" max="8" width="19.42578125" style="243" customWidth="1"/>
  </cols>
  <sheetData>
    <row r="1" spans="2:8" ht="0.75" customHeight="1">
      <c r="H1" s="245" t="s">
        <v>360</v>
      </c>
    </row>
    <row r="2" spans="2:8" ht="27.75" customHeight="1">
      <c r="D2" s="246"/>
      <c r="E2" s="246"/>
      <c r="F2" s="535" t="s">
        <v>361</v>
      </c>
      <c r="G2" s="536"/>
      <c r="H2" s="536"/>
    </row>
    <row r="3" spans="2:8">
      <c r="D3" s="246"/>
      <c r="E3" s="246"/>
      <c r="F3" s="535" t="s">
        <v>362</v>
      </c>
      <c r="G3" s="536"/>
      <c r="H3" s="536"/>
    </row>
    <row r="4" spans="2:8">
      <c r="D4" s="246"/>
      <c r="E4" s="246"/>
      <c r="F4" s="535" t="s">
        <v>363</v>
      </c>
      <c r="G4" s="536"/>
      <c r="H4" s="536"/>
    </row>
    <row r="5" spans="2:8">
      <c r="D5" s="246"/>
      <c r="E5" s="246"/>
      <c r="F5" s="246" t="s">
        <v>364</v>
      </c>
      <c r="G5" s="246"/>
      <c r="H5" s="246"/>
    </row>
    <row r="6" spans="2:8">
      <c r="C6" s="537" t="s">
        <v>365</v>
      </c>
      <c r="D6" s="537"/>
      <c r="E6" s="537"/>
      <c r="F6" s="537"/>
      <c r="G6" s="537"/>
      <c r="H6" s="537"/>
    </row>
    <row r="7" spans="2:8">
      <c r="B7" s="247"/>
      <c r="C7" s="248"/>
      <c r="D7" s="248"/>
      <c r="E7" s="248"/>
      <c r="F7" s="248"/>
      <c r="G7" s="248"/>
      <c r="H7" s="248"/>
    </row>
    <row r="8" spans="2:8" ht="15.75">
      <c r="B8" s="249"/>
      <c r="C8" s="538" t="s">
        <v>366</v>
      </c>
      <c r="D8" s="538"/>
      <c r="E8" s="538"/>
      <c r="F8" s="538"/>
      <c r="G8" s="538"/>
      <c r="H8" s="538"/>
    </row>
    <row r="9" spans="2:8">
      <c r="C9" s="534" t="s">
        <v>367</v>
      </c>
      <c r="D9" s="534"/>
      <c r="E9" s="534"/>
      <c r="F9" s="534"/>
      <c r="G9" s="534"/>
      <c r="H9" s="534"/>
    </row>
    <row r="10" spans="2:8" ht="15.75">
      <c r="B10" s="539" t="s">
        <v>368</v>
      </c>
      <c r="C10" s="539"/>
      <c r="D10" s="539"/>
      <c r="E10" s="539"/>
      <c r="F10" s="539"/>
      <c r="G10" s="539"/>
      <c r="H10" s="539"/>
    </row>
    <row r="11" spans="2:8" ht="15.75">
      <c r="C11" s="250"/>
      <c r="D11" s="250"/>
      <c r="E11" s="251" t="s">
        <v>384</v>
      </c>
      <c r="F11" s="251"/>
    </row>
    <row r="12" spans="2:8">
      <c r="C12" s="250"/>
      <c r="D12" s="540"/>
      <c r="E12" s="540"/>
      <c r="F12" s="243"/>
    </row>
    <row r="13" spans="2:8">
      <c r="C13" s="250"/>
      <c r="D13" s="243"/>
      <c r="E13" s="252" t="s">
        <v>369</v>
      </c>
      <c r="F13" s="253"/>
    </row>
    <row r="14" spans="2:8">
      <c r="C14" s="243"/>
      <c r="D14" s="243"/>
      <c r="E14" s="254" t="s">
        <v>370</v>
      </c>
      <c r="F14" s="254"/>
    </row>
    <row r="15" spans="2:8" ht="6.75" customHeight="1">
      <c r="B15" s="255"/>
      <c r="H15" s="256"/>
    </row>
    <row r="16" spans="2:8">
      <c r="B16" s="257"/>
      <c r="H16" s="258" t="s">
        <v>371</v>
      </c>
    </row>
    <row r="17" spans="2:8">
      <c r="B17" s="541" t="s">
        <v>372</v>
      </c>
      <c r="C17" s="541" t="s">
        <v>373</v>
      </c>
      <c r="D17" s="543" t="s">
        <v>374</v>
      </c>
      <c r="E17" s="544"/>
      <c r="F17" s="544"/>
      <c r="G17" s="544"/>
      <c r="H17" s="545"/>
    </row>
    <row r="18" spans="2:8">
      <c r="B18" s="542"/>
      <c r="C18" s="542"/>
      <c r="D18" s="259"/>
      <c r="E18" s="260"/>
      <c r="F18" s="260"/>
      <c r="G18" s="260"/>
      <c r="H18" s="261"/>
    </row>
    <row r="19" spans="2:8">
      <c r="B19" s="542"/>
      <c r="C19" s="542"/>
      <c r="D19" s="541" t="s">
        <v>375</v>
      </c>
      <c r="E19" s="541" t="s">
        <v>376</v>
      </c>
      <c r="F19" s="547" t="s">
        <v>377</v>
      </c>
      <c r="G19" s="541" t="s">
        <v>378</v>
      </c>
      <c r="H19" s="541" t="s">
        <v>379</v>
      </c>
    </row>
    <row r="20" spans="2:8">
      <c r="B20" s="542"/>
      <c r="C20" s="542"/>
      <c r="D20" s="546"/>
      <c r="E20" s="546"/>
      <c r="F20" s="548"/>
      <c r="G20" s="546"/>
      <c r="H20" s="546"/>
    </row>
    <row r="21" spans="2:8">
      <c r="B21" s="262">
        <v>1</v>
      </c>
      <c r="C21" s="263">
        <v>2</v>
      </c>
      <c r="D21" s="262">
        <v>3</v>
      </c>
      <c r="E21" s="262">
        <v>4</v>
      </c>
      <c r="F21" s="262">
        <v>5</v>
      </c>
      <c r="G21" s="262">
        <v>6</v>
      </c>
      <c r="H21" s="262">
        <v>7</v>
      </c>
    </row>
    <row r="22" spans="2:8" ht="24">
      <c r="B22" s="264">
        <v>741</v>
      </c>
      <c r="C22" s="265" t="s">
        <v>380</v>
      </c>
      <c r="D22" s="266">
        <v>598.46</v>
      </c>
      <c r="E22" s="267">
        <v>1977.11</v>
      </c>
      <c r="F22" s="267">
        <v>2575.5700000000002</v>
      </c>
      <c r="G22" s="268">
        <v>0</v>
      </c>
      <c r="H22" s="269">
        <f>D22+E22-F22-G22</f>
        <v>-4.5474735088646412E-13</v>
      </c>
    </row>
    <row r="23" spans="2:8">
      <c r="B23" s="264"/>
      <c r="C23" s="265"/>
      <c r="D23" s="266"/>
      <c r="E23" s="270"/>
      <c r="F23" s="267"/>
      <c r="G23" s="268"/>
      <c r="H23" s="269"/>
    </row>
    <row r="24" spans="2:8">
      <c r="B24" s="264"/>
      <c r="C24" s="264"/>
      <c r="D24" s="266"/>
      <c r="E24" s="270"/>
      <c r="F24" s="267"/>
      <c r="G24" s="268"/>
      <c r="H24" s="268"/>
    </row>
    <row r="25" spans="2:8">
      <c r="B25" s="264"/>
      <c r="C25" s="264"/>
      <c r="D25" s="266"/>
      <c r="E25" s="270"/>
      <c r="F25" s="267"/>
      <c r="G25" s="268"/>
      <c r="H25" s="268"/>
    </row>
    <row r="26" spans="2:8">
      <c r="B26" s="264"/>
      <c r="C26" s="264"/>
      <c r="D26" s="266"/>
      <c r="E26" s="270"/>
      <c r="F26" s="267"/>
      <c r="G26" s="268"/>
      <c r="H26" s="268"/>
    </row>
    <row r="27" spans="2:8">
      <c r="B27" s="271"/>
      <c r="C27" s="272" t="s">
        <v>381</v>
      </c>
      <c r="D27" s="273">
        <f>SUM(D22:D26)</f>
        <v>598.46</v>
      </c>
      <c r="E27" s="273">
        <f>SUM(E22:E26)</f>
        <v>1977.11</v>
      </c>
      <c r="F27" s="273">
        <f>SUM(F22:F26)</f>
        <v>2575.5700000000002</v>
      </c>
      <c r="G27" s="273">
        <f>SUM(G22:G26)</f>
        <v>0</v>
      </c>
      <c r="H27" s="274">
        <f>D27+E27-F27-G27</f>
        <v>-4.5474735088646412E-13</v>
      </c>
    </row>
    <row r="28" spans="2:8">
      <c r="C28" s="275"/>
      <c r="D28" s="275"/>
      <c r="E28" s="275"/>
      <c r="F28" s="275"/>
    </row>
    <row r="29" spans="2:8" ht="3.75" customHeight="1">
      <c r="C29" s="256"/>
      <c r="D29" s="256"/>
      <c r="E29" s="256"/>
      <c r="F29" s="256"/>
    </row>
    <row r="30" spans="2:8" ht="15.75">
      <c r="B30" s="551" t="s">
        <v>222</v>
      </c>
      <c r="C30" s="551"/>
      <c r="D30" s="276"/>
      <c r="E30" s="277"/>
      <c r="F30" s="243"/>
      <c r="G30" s="552" t="s">
        <v>223</v>
      </c>
      <c r="H30" s="552"/>
    </row>
    <row r="31" spans="2:8">
      <c r="B31" s="549" t="s">
        <v>382</v>
      </c>
      <c r="C31" s="549"/>
      <c r="D31" s="278"/>
      <c r="E31" s="279" t="s">
        <v>225</v>
      </c>
      <c r="F31" s="279"/>
      <c r="G31" s="550" t="s">
        <v>226</v>
      </c>
      <c r="H31" s="550"/>
    </row>
    <row r="32" spans="2:8" ht="6" customHeight="1">
      <c r="C32" s="243"/>
      <c r="D32" s="280"/>
      <c r="E32" s="243"/>
      <c r="F32" s="243"/>
    </row>
    <row r="33" spans="2:8">
      <c r="B33" s="552" t="s">
        <v>227</v>
      </c>
      <c r="C33" s="552"/>
      <c r="D33" s="281"/>
      <c r="E33" s="277"/>
      <c r="F33" s="243"/>
      <c r="G33" s="552" t="s">
        <v>228</v>
      </c>
      <c r="H33" s="552"/>
    </row>
    <row r="34" spans="2:8">
      <c r="B34" s="549" t="s">
        <v>383</v>
      </c>
      <c r="C34" s="549"/>
      <c r="D34" s="282"/>
      <c r="E34" s="279" t="s">
        <v>225</v>
      </c>
      <c r="F34" s="279"/>
      <c r="G34" s="550" t="s">
        <v>226</v>
      </c>
      <c r="H34" s="550"/>
    </row>
    <row r="35" spans="2:8">
      <c r="B35" s="247"/>
      <c r="C35" s="283"/>
      <c r="D35" s="283"/>
      <c r="E35" s="283"/>
      <c r="F35" s="283"/>
      <c r="G35" s="247"/>
      <c r="H35" s="247"/>
    </row>
    <row r="36" spans="2:8">
      <c r="B36" s="247"/>
      <c r="C36" s="283"/>
      <c r="D36" s="283"/>
      <c r="E36" s="283"/>
      <c r="F36" s="283"/>
      <c r="G36" s="247"/>
      <c r="H36" s="247"/>
    </row>
    <row r="37" spans="2:8">
      <c r="B37" s="247"/>
      <c r="C37" s="283"/>
      <c r="D37" s="283"/>
      <c r="E37" s="283"/>
      <c r="F37" s="283"/>
      <c r="G37" s="247"/>
      <c r="H37" s="247"/>
    </row>
    <row r="38" spans="2:8">
      <c r="B38" s="247"/>
      <c r="C38" s="283"/>
      <c r="D38" s="283"/>
      <c r="E38" s="283"/>
      <c r="F38" s="283"/>
      <c r="G38" s="247"/>
      <c r="H38" s="247"/>
    </row>
    <row r="39" spans="2:8">
      <c r="B39" s="247"/>
      <c r="C39" s="283"/>
      <c r="D39" s="283"/>
      <c r="E39" s="283"/>
      <c r="F39" s="283"/>
      <c r="G39" s="247"/>
      <c r="H39" s="247"/>
    </row>
    <row r="40" spans="2:8">
      <c r="B40" s="247"/>
      <c r="C40" s="283"/>
      <c r="D40" s="283"/>
      <c r="E40" s="283"/>
      <c r="F40" s="283"/>
      <c r="G40" s="247"/>
      <c r="H40" s="247"/>
    </row>
    <row r="41" spans="2:8">
      <c r="B41" s="247"/>
      <c r="C41" s="283"/>
      <c r="D41" s="283"/>
      <c r="E41" s="283"/>
      <c r="F41" s="283"/>
      <c r="G41" s="247"/>
      <c r="H41" s="247"/>
    </row>
    <row r="42" spans="2:8">
      <c r="B42" s="247"/>
      <c r="C42" s="283"/>
      <c r="D42" s="283"/>
      <c r="E42" s="283"/>
      <c r="F42" s="283"/>
      <c r="G42" s="247"/>
      <c r="H42" s="247"/>
    </row>
    <row r="43" spans="2:8">
      <c r="B43" s="247"/>
      <c r="C43" s="283"/>
      <c r="D43" s="283"/>
      <c r="E43" s="283"/>
      <c r="F43" s="283"/>
      <c r="G43" s="247"/>
      <c r="H43" s="247"/>
    </row>
    <row r="44" spans="2:8">
      <c r="B44" s="247"/>
      <c r="C44" s="283"/>
      <c r="D44" s="283"/>
      <c r="E44" s="283"/>
      <c r="F44" s="283"/>
      <c r="G44" s="247"/>
      <c r="H44" s="247"/>
    </row>
    <row r="45" spans="2:8">
      <c r="B45" s="247"/>
      <c r="C45" s="283"/>
      <c r="D45" s="283"/>
      <c r="E45" s="283"/>
      <c r="F45" s="283"/>
      <c r="G45" s="247"/>
      <c r="H45" s="247"/>
    </row>
    <row r="46" spans="2:8">
      <c r="B46" s="247"/>
      <c r="C46" s="283"/>
      <c r="D46" s="283"/>
      <c r="E46" s="283"/>
      <c r="F46" s="283"/>
      <c r="G46" s="247"/>
      <c r="H46" s="247"/>
    </row>
    <row r="47" spans="2:8">
      <c r="B47" s="247"/>
      <c r="C47" s="283"/>
      <c r="D47" s="283"/>
      <c r="E47" s="283"/>
      <c r="F47" s="283"/>
      <c r="G47" s="247"/>
      <c r="H47" s="247"/>
    </row>
    <row r="48" spans="2:8">
      <c r="B48" s="247"/>
      <c r="C48" s="283"/>
      <c r="D48" s="283"/>
      <c r="E48" s="283"/>
      <c r="F48" s="283"/>
      <c r="G48" s="247"/>
      <c r="H48" s="247"/>
    </row>
    <row r="49" spans="2:8">
      <c r="B49" s="247"/>
      <c r="C49" s="283"/>
      <c r="D49" s="283"/>
      <c r="E49" s="283"/>
      <c r="F49" s="283"/>
      <c r="G49" s="247"/>
      <c r="H49" s="247"/>
    </row>
    <row r="50" spans="2:8">
      <c r="B50" s="247"/>
      <c r="C50" s="283"/>
      <c r="D50" s="283"/>
      <c r="E50" s="283"/>
      <c r="F50" s="283"/>
      <c r="G50" s="247"/>
      <c r="H50" s="247"/>
    </row>
    <row r="51" spans="2:8">
      <c r="B51" s="247"/>
      <c r="C51" s="283"/>
      <c r="D51" s="283"/>
      <c r="E51" s="283"/>
      <c r="F51" s="283"/>
      <c r="G51" s="247"/>
      <c r="H51" s="247"/>
    </row>
    <row r="52" spans="2:8">
      <c r="B52" s="247"/>
      <c r="C52" s="283"/>
      <c r="D52" s="283"/>
      <c r="E52" s="283"/>
      <c r="F52" s="283"/>
      <c r="G52" s="247"/>
      <c r="H52" s="247"/>
    </row>
    <row r="53" spans="2:8">
      <c r="B53" s="247"/>
      <c r="C53" s="283"/>
      <c r="D53" s="283"/>
      <c r="E53" s="283"/>
      <c r="F53" s="283"/>
      <c r="G53" s="247"/>
      <c r="H53" s="247"/>
    </row>
    <row r="54" spans="2:8">
      <c r="B54" s="247"/>
      <c r="C54" s="283"/>
      <c r="D54" s="283"/>
      <c r="E54" s="283"/>
      <c r="F54" s="283"/>
      <c r="G54" s="247"/>
      <c r="H54" s="247"/>
    </row>
    <row r="55" spans="2:8">
      <c r="B55" s="247"/>
      <c r="C55" s="283"/>
      <c r="D55" s="283"/>
      <c r="E55" s="283"/>
      <c r="F55" s="283"/>
      <c r="G55" s="247"/>
      <c r="H55" s="247"/>
    </row>
    <row r="56" spans="2:8">
      <c r="B56" s="247"/>
      <c r="C56" s="283"/>
      <c r="D56" s="283"/>
      <c r="E56" s="283"/>
      <c r="F56" s="283"/>
      <c r="G56" s="247"/>
      <c r="H56" s="247"/>
    </row>
    <row r="57" spans="2:8">
      <c r="B57" s="247"/>
      <c r="C57" s="283"/>
      <c r="D57" s="283"/>
      <c r="E57" s="283"/>
      <c r="F57" s="283"/>
      <c r="G57" s="247"/>
      <c r="H57" s="247"/>
    </row>
  </sheetData>
  <mergeCells count="24">
    <mergeCell ref="B34:C34"/>
    <mergeCell ref="G34:H34"/>
    <mergeCell ref="B30:C30"/>
    <mergeCell ref="G30:H30"/>
    <mergeCell ref="B31:C31"/>
    <mergeCell ref="G31:H31"/>
    <mergeCell ref="B33:C33"/>
    <mergeCell ref="G33:H33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C9:H9"/>
    <mergeCell ref="F2:H2"/>
    <mergeCell ref="F3:H3"/>
    <mergeCell ref="F4:H4"/>
    <mergeCell ref="C6:H6"/>
    <mergeCell ref="C8:H8"/>
  </mergeCells>
  <pageMargins left="0.19685039370078741" right="0.19685039370078741" top="3.937007874015748E-2" bottom="3.937007874015748E-2" header="3.937007874015748E-2" footer="3.937007874015748E-2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>
      <selection activeCell="O28" sqref="O28"/>
    </sheetView>
  </sheetViews>
  <sheetFormatPr defaultRowHeight="15"/>
  <cols>
    <col min="1" max="4" width="9.140625" style="151"/>
    <col min="5" max="5" width="11.7109375" style="151" customWidth="1"/>
    <col min="6" max="6" width="4.28515625" style="151" customWidth="1"/>
    <col min="7" max="8" width="9.140625" style="151"/>
    <col min="9" max="9" width="6.5703125" style="151" customWidth="1"/>
    <col min="10" max="10" width="9.140625" style="151"/>
    <col min="11" max="11" width="5.28515625" style="151" customWidth="1"/>
    <col min="12" max="12" width="7.140625" style="151" customWidth="1"/>
    <col min="13" max="13" width="7.5703125" style="151" customWidth="1"/>
    <col min="14" max="14" width="17.85546875" style="151" customWidth="1"/>
  </cols>
  <sheetData>
    <row r="1" spans="1:14">
      <c r="L1" s="284"/>
      <c r="M1" s="303" t="s">
        <v>385</v>
      </c>
      <c r="N1" s="303"/>
    </row>
    <row r="2" spans="1:14">
      <c r="L2" s="284"/>
      <c r="M2" s="303" t="s">
        <v>251</v>
      </c>
      <c r="N2" s="303"/>
    </row>
    <row r="3" spans="1:14">
      <c r="B3" s="284"/>
      <c r="C3" s="284"/>
      <c r="D3" s="284"/>
      <c r="E3" s="284"/>
      <c r="F3" s="284"/>
      <c r="L3" s="284"/>
      <c r="M3" s="303" t="s">
        <v>252</v>
      </c>
      <c r="N3" s="303"/>
    </row>
    <row r="4" spans="1:14">
      <c r="B4" s="554" t="s">
        <v>255</v>
      </c>
      <c r="C4" s="555"/>
      <c r="D4" s="555"/>
      <c r="E4" s="555"/>
      <c r="F4" s="284"/>
      <c r="G4" s="284"/>
      <c r="L4" s="284"/>
      <c r="M4" s="303" t="s">
        <v>386</v>
      </c>
      <c r="N4" s="303"/>
    </row>
    <row r="5" spans="1:14">
      <c r="B5" s="556" t="s">
        <v>256</v>
      </c>
      <c r="C5" s="556"/>
      <c r="D5" s="556"/>
      <c r="E5" s="556"/>
      <c r="L5" s="284"/>
      <c r="M5" s="303" t="s">
        <v>387</v>
      </c>
      <c r="N5" s="303"/>
    </row>
    <row r="6" spans="1:14" ht="6.75" customHeight="1">
      <c r="B6" s="157"/>
      <c r="C6" s="157"/>
      <c r="D6" s="157"/>
      <c r="E6" s="157"/>
    </row>
    <row r="7" spans="1:14">
      <c r="B7" s="517" t="s">
        <v>388</v>
      </c>
      <c r="C7" s="516"/>
      <c r="D7" s="516"/>
      <c r="E7" s="516"/>
      <c r="F7" s="555"/>
    </row>
    <row r="8" spans="1:14">
      <c r="B8" s="499" t="s">
        <v>389</v>
      </c>
      <c r="C8" s="499"/>
      <c r="D8" s="499"/>
      <c r="E8" s="499"/>
    </row>
    <row r="9" spans="1:14">
      <c r="A9" s="285"/>
      <c r="B9" s="557"/>
      <c r="C9" s="557"/>
      <c r="D9" s="557"/>
      <c r="E9" s="557"/>
      <c r="F9" s="285"/>
      <c r="G9" s="285"/>
      <c r="H9" s="285"/>
      <c r="I9" s="285"/>
      <c r="J9" s="285"/>
      <c r="K9" s="285"/>
      <c r="L9" s="285"/>
      <c r="M9" s="553" t="s">
        <v>390</v>
      </c>
      <c r="N9" s="553"/>
    </row>
    <row r="10" spans="1:14" ht="8.2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</row>
    <row r="11" spans="1:14">
      <c r="A11" s="502" t="s">
        <v>391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285"/>
      <c r="N11" s="285"/>
    </row>
    <row r="12" spans="1:14" ht="6.75" customHeight="1">
      <c r="M12" s="558"/>
      <c r="N12" s="558"/>
    </row>
    <row r="13" spans="1:14">
      <c r="D13" s="559">
        <v>44579</v>
      </c>
      <c r="E13" s="560"/>
    </row>
    <row r="14" spans="1:14" ht="8.25" customHeight="1">
      <c r="D14" s="287"/>
      <c r="E14" s="288"/>
    </row>
    <row r="15" spans="1:14" ht="12.75" customHeight="1">
      <c r="J15" s="289"/>
      <c r="N15" s="290" t="s">
        <v>371</v>
      </c>
    </row>
    <row r="16" spans="1:14">
      <c r="A16" s="291"/>
      <c r="B16" s="292"/>
      <c r="C16" s="292"/>
      <c r="D16" s="293"/>
      <c r="E16" s="561" t="s">
        <v>392</v>
      </c>
      <c r="F16" s="562"/>
      <c r="G16" s="563"/>
      <c r="H16" s="294" t="s">
        <v>393</v>
      </c>
      <c r="I16" s="293"/>
      <c r="J16" s="561" t="s">
        <v>394</v>
      </c>
      <c r="K16" s="563"/>
      <c r="L16" s="564"/>
      <c r="M16" s="565"/>
      <c r="N16" s="295" t="s">
        <v>395</v>
      </c>
    </row>
    <row r="17" spans="1:14">
      <c r="A17" s="296"/>
      <c r="B17" s="557" t="s">
        <v>396</v>
      </c>
      <c r="C17" s="557"/>
      <c r="D17" s="297"/>
      <c r="E17" s="566" t="s">
        <v>397</v>
      </c>
      <c r="F17" s="567"/>
      <c r="G17" s="568"/>
      <c r="H17" s="569" t="s">
        <v>398</v>
      </c>
      <c r="I17" s="570"/>
      <c r="J17" s="569" t="s">
        <v>399</v>
      </c>
      <c r="K17" s="570"/>
      <c r="L17" s="569" t="s">
        <v>400</v>
      </c>
      <c r="M17" s="571"/>
      <c r="N17" s="298" t="s">
        <v>401</v>
      </c>
    </row>
    <row r="18" spans="1:14">
      <c r="A18" s="296"/>
      <c r="B18" s="153"/>
      <c r="C18" s="153"/>
      <c r="D18" s="297"/>
      <c r="E18" s="586" t="s">
        <v>402</v>
      </c>
      <c r="F18" s="561" t="s">
        <v>403</v>
      </c>
      <c r="G18" s="563"/>
      <c r="H18" s="569" t="s">
        <v>404</v>
      </c>
      <c r="I18" s="570"/>
      <c r="J18" s="299" t="s">
        <v>405</v>
      </c>
      <c r="K18" s="297"/>
      <c r="L18" s="569" t="s">
        <v>399</v>
      </c>
      <c r="M18" s="571"/>
      <c r="N18" s="298" t="s">
        <v>404</v>
      </c>
    </row>
    <row r="19" spans="1:14">
      <c r="A19" s="300"/>
      <c r="B19" s="155"/>
      <c r="C19" s="155"/>
      <c r="D19" s="301"/>
      <c r="E19" s="587"/>
      <c r="F19" s="566" t="s">
        <v>406</v>
      </c>
      <c r="G19" s="568"/>
      <c r="H19" s="566" t="s">
        <v>407</v>
      </c>
      <c r="I19" s="568"/>
      <c r="J19" s="566" t="s">
        <v>407</v>
      </c>
      <c r="K19" s="568"/>
      <c r="L19" s="572"/>
      <c r="M19" s="573"/>
      <c r="N19" s="298" t="s">
        <v>407</v>
      </c>
    </row>
    <row r="20" spans="1:14">
      <c r="A20" s="574" t="s">
        <v>408</v>
      </c>
      <c r="B20" s="575"/>
      <c r="C20" s="575"/>
      <c r="D20" s="576"/>
      <c r="E20" s="580" t="s">
        <v>409</v>
      </c>
      <c r="F20" s="582" t="s">
        <v>409</v>
      </c>
      <c r="G20" s="583"/>
      <c r="H20" s="582" t="s">
        <v>409</v>
      </c>
      <c r="I20" s="583"/>
      <c r="J20" s="582" t="s">
        <v>409</v>
      </c>
      <c r="K20" s="583"/>
      <c r="L20" s="582" t="s">
        <v>409</v>
      </c>
      <c r="M20" s="583"/>
      <c r="N20" s="580"/>
    </row>
    <row r="21" spans="1:14" ht="9" customHeight="1">
      <c r="A21" s="577"/>
      <c r="B21" s="578"/>
      <c r="C21" s="578"/>
      <c r="D21" s="579"/>
      <c r="E21" s="581"/>
      <c r="F21" s="584"/>
      <c r="G21" s="585"/>
      <c r="H21" s="584"/>
      <c r="I21" s="585"/>
      <c r="J21" s="584"/>
      <c r="K21" s="585"/>
      <c r="L21" s="584"/>
      <c r="M21" s="585"/>
      <c r="N21" s="581"/>
    </row>
    <row r="22" spans="1:14" ht="27" customHeight="1">
      <c r="A22" s="588" t="s">
        <v>410</v>
      </c>
      <c r="B22" s="589"/>
      <c r="C22" s="589"/>
      <c r="D22" s="590"/>
      <c r="E22" s="304">
        <v>5800</v>
      </c>
      <c r="F22" s="582">
        <v>5800</v>
      </c>
      <c r="G22" s="583"/>
      <c r="H22" s="582">
        <v>3191.78</v>
      </c>
      <c r="I22" s="583"/>
      <c r="J22" s="582">
        <v>3191.78</v>
      </c>
      <c r="K22" s="583"/>
      <c r="L22" s="582">
        <v>3191.78</v>
      </c>
      <c r="M22" s="583"/>
      <c r="N22" s="304">
        <f>(H22-J22)</f>
        <v>0</v>
      </c>
    </row>
    <row r="23" spans="1:14" ht="25.5" customHeight="1">
      <c r="A23" s="588" t="s">
        <v>411</v>
      </c>
      <c r="B23" s="589"/>
      <c r="C23" s="589"/>
      <c r="D23" s="590"/>
      <c r="E23" s="304"/>
      <c r="F23" s="582"/>
      <c r="G23" s="583"/>
      <c r="H23" s="582"/>
      <c r="I23" s="583"/>
      <c r="J23" s="582"/>
      <c r="K23" s="583"/>
      <c r="L23" s="582"/>
      <c r="M23" s="583"/>
      <c r="N23" s="304">
        <f>(H23-J23)</f>
        <v>0</v>
      </c>
    </row>
    <row r="24" spans="1:14" ht="25.5" customHeight="1">
      <c r="A24" s="591" t="s">
        <v>412</v>
      </c>
      <c r="B24" s="592"/>
      <c r="C24" s="592"/>
      <c r="D24" s="593"/>
      <c r="E24" s="304"/>
      <c r="F24" s="582"/>
      <c r="G24" s="583"/>
      <c r="H24" s="582"/>
      <c r="I24" s="583"/>
      <c r="J24" s="582"/>
      <c r="K24" s="583"/>
      <c r="L24" s="582"/>
      <c r="M24" s="583"/>
      <c r="N24" s="304">
        <f>(H24-J24)</f>
        <v>0</v>
      </c>
    </row>
    <row r="25" spans="1:14" ht="24" customHeight="1">
      <c r="A25" s="594" t="s">
        <v>413</v>
      </c>
      <c r="B25" s="595"/>
      <c r="C25" s="595"/>
      <c r="D25" s="596"/>
      <c r="E25" s="304"/>
      <c r="F25" s="597"/>
      <c r="G25" s="598"/>
      <c r="H25" s="597"/>
      <c r="I25" s="598"/>
      <c r="J25" s="597"/>
      <c r="K25" s="598"/>
      <c r="L25" s="597"/>
      <c r="M25" s="598"/>
      <c r="N25" s="304">
        <f>(H25-J25)</f>
        <v>0</v>
      </c>
    </row>
    <row r="26" spans="1:14" ht="24.75" customHeight="1">
      <c r="A26" s="594" t="s">
        <v>414</v>
      </c>
      <c r="B26" s="595"/>
      <c r="C26" s="595"/>
      <c r="D26" s="596"/>
      <c r="E26" s="304"/>
      <c r="F26" s="597"/>
      <c r="G26" s="598"/>
      <c r="H26" s="597"/>
      <c r="I26" s="598"/>
      <c r="J26" s="597"/>
      <c r="K26" s="598"/>
      <c r="L26" s="597"/>
      <c r="M26" s="598"/>
      <c r="N26" s="304">
        <f>(H26-J26)</f>
        <v>0</v>
      </c>
    </row>
    <row r="27" spans="1:14">
      <c r="A27" s="600" t="s">
        <v>415</v>
      </c>
      <c r="B27" s="601"/>
      <c r="C27" s="601"/>
      <c r="D27" s="602"/>
      <c r="E27" s="580">
        <f>(E22+E23+E24+E26)</f>
        <v>5800</v>
      </c>
      <c r="F27" s="582">
        <f>(F22+F23+F24+F26)</f>
        <v>5800</v>
      </c>
      <c r="G27" s="583"/>
      <c r="H27" s="582">
        <f>(H22+H23+H24+H26)</f>
        <v>3191.78</v>
      </c>
      <c r="I27" s="583"/>
      <c r="J27" s="582">
        <f>(J22+J23+J24+J26)</f>
        <v>3191.78</v>
      </c>
      <c r="K27" s="583"/>
      <c r="L27" s="582">
        <f>(L22+L23+L24+L26)</f>
        <v>3191.78</v>
      </c>
      <c r="M27" s="583"/>
      <c r="N27" s="580" t="s">
        <v>409</v>
      </c>
    </row>
    <row r="28" spans="1:14">
      <c r="A28" s="603"/>
      <c r="B28" s="604"/>
      <c r="C28" s="604"/>
      <c r="D28" s="605"/>
      <c r="E28" s="599"/>
      <c r="F28" s="584"/>
      <c r="G28" s="585"/>
      <c r="H28" s="584"/>
      <c r="I28" s="585"/>
      <c r="J28" s="584"/>
      <c r="K28" s="585"/>
      <c r="L28" s="584"/>
      <c r="M28" s="585"/>
      <c r="N28" s="599"/>
    </row>
    <row r="29" spans="1:14">
      <c r="A29" s="600" t="s">
        <v>416</v>
      </c>
      <c r="B29" s="601"/>
      <c r="C29" s="601"/>
      <c r="D29" s="602"/>
      <c r="E29" s="580" t="s">
        <v>409</v>
      </c>
      <c r="F29" s="582" t="s">
        <v>409</v>
      </c>
      <c r="G29" s="583"/>
      <c r="H29" s="582" t="s">
        <v>409</v>
      </c>
      <c r="I29" s="583"/>
      <c r="J29" s="582" t="s">
        <v>409</v>
      </c>
      <c r="K29" s="583"/>
      <c r="L29" s="582" t="s">
        <v>409</v>
      </c>
      <c r="M29" s="583"/>
      <c r="N29" s="580">
        <f>(N22+N23+N24+N26)</f>
        <v>0</v>
      </c>
    </row>
    <row r="30" spans="1:14" ht="12" customHeight="1">
      <c r="A30" s="603"/>
      <c r="B30" s="604"/>
      <c r="C30" s="604"/>
      <c r="D30" s="605"/>
      <c r="E30" s="581"/>
      <c r="F30" s="584"/>
      <c r="G30" s="585"/>
      <c r="H30" s="584"/>
      <c r="I30" s="585"/>
      <c r="J30" s="584"/>
      <c r="K30" s="585"/>
      <c r="L30" s="584"/>
      <c r="M30" s="585"/>
      <c r="N30" s="581"/>
    </row>
    <row r="31" spans="1:14" ht="9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14">
      <c r="A32" s="606" t="s">
        <v>222</v>
      </c>
      <c r="B32" s="607"/>
      <c r="C32" s="607"/>
      <c r="D32" s="608"/>
      <c r="E32" s="153"/>
      <c r="F32" s="153"/>
      <c r="G32" s="157"/>
      <c r="H32" s="516"/>
      <c r="I32" s="516"/>
      <c r="J32" s="157"/>
      <c r="K32" s="517" t="s">
        <v>223</v>
      </c>
      <c r="L32" s="516"/>
      <c r="M32" s="516"/>
      <c r="N32" s="516"/>
    </row>
    <row r="33" spans="1:14" ht="9" customHeight="1">
      <c r="A33" s="153"/>
      <c r="B33" s="153"/>
      <c r="C33" s="153"/>
      <c r="D33" s="153"/>
      <c r="E33" s="153"/>
      <c r="F33" s="153"/>
      <c r="G33" s="157"/>
      <c r="H33" s="500" t="s">
        <v>225</v>
      </c>
      <c r="I33" s="500"/>
      <c r="J33" s="157"/>
      <c r="K33" s="500" t="s">
        <v>226</v>
      </c>
      <c r="L33" s="500"/>
      <c r="M33" s="500"/>
      <c r="N33" s="500"/>
    </row>
    <row r="34" spans="1:14" ht="8.25" customHeight="1">
      <c r="A34" s="153"/>
      <c r="B34" s="153"/>
      <c r="C34" s="153"/>
      <c r="D34" s="153"/>
      <c r="E34" s="153"/>
      <c r="F34" s="153"/>
      <c r="G34" s="302"/>
      <c r="H34" s="302"/>
      <c r="I34" s="302"/>
      <c r="J34" s="302"/>
      <c r="K34" s="302"/>
      <c r="L34" s="302"/>
      <c r="M34" s="302"/>
      <c r="N34" s="302"/>
    </row>
    <row r="35" spans="1:14">
      <c r="A35" s="606" t="s">
        <v>227</v>
      </c>
      <c r="B35" s="607"/>
      <c r="C35" s="607"/>
      <c r="D35" s="607"/>
      <c r="E35" s="153"/>
      <c r="F35" s="153"/>
      <c r="G35" s="157"/>
      <c r="H35" s="516"/>
      <c r="I35" s="516"/>
      <c r="J35" s="157"/>
      <c r="K35" s="517" t="s">
        <v>228</v>
      </c>
      <c r="L35" s="516"/>
      <c r="M35" s="516"/>
      <c r="N35" s="516"/>
    </row>
    <row r="36" spans="1:14" ht="10.5" customHeight="1">
      <c r="A36" s="153"/>
      <c r="B36" s="153"/>
      <c r="C36" s="153"/>
      <c r="D36" s="153"/>
      <c r="E36" s="153"/>
      <c r="F36" s="153"/>
      <c r="G36" s="157" t="s">
        <v>417</v>
      </c>
      <c r="H36" s="500" t="s">
        <v>225</v>
      </c>
      <c r="I36" s="500"/>
      <c r="J36" s="157"/>
      <c r="K36" s="500" t="s">
        <v>226</v>
      </c>
      <c r="L36" s="500"/>
      <c r="M36" s="500"/>
      <c r="N36" s="500"/>
    </row>
    <row r="37" spans="1:14">
      <c r="H37" s="154"/>
    </row>
  </sheetData>
  <mergeCells count="81">
    <mergeCell ref="H36:I36"/>
    <mergeCell ref="K36:N36"/>
    <mergeCell ref="A32:D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E13"/>
    <mergeCell ref="E16:G16"/>
    <mergeCell ref="J16:K16"/>
    <mergeCell ref="L16:M16"/>
    <mergeCell ref="M9:N9"/>
    <mergeCell ref="B4:E4"/>
    <mergeCell ref="B5:E5"/>
    <mergeCell ref="B7:F7"/>
    <mergeCell ref="B8:E8"/>
    <mergeCell ref="B9:E9"/>
  </mergeCells>
  <pageMargins left="0.19685039370078741" right="0.19685039370078741" top="3.937007874015748E-2" bottom="0.19685039370078741" header="3.937007874015748E-2" footer="3.937007874015748E-2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topLeftCell="A22" workbookViewId="0">
      <selection activeCell="U11" sqref="U11"/>
    </sheetView>
  </sheetViews>
  <sheetFormatPr defaultRowHeight="15"/>
  <cols>
    <col min="1" max="1" width="23.42578125" style="405" customWidth="1"/>
    <col min="2" max="2" width="7.85546875" style="405" customWidth="1"/>
    <col min="3" max="4" width="8.140625" style="405" customWidth="1"/>
    <col min="5" max="5" width="7.5703125" style="405" customWidth="1"/>
    <col min="6" max="7" width="7.42578125" style="405" customWidth="1"/>
    <col min="8" max="8" width="8.42578125" style="405" customWidth="1"/>
    <col min="9" max="9" width="8.140625" style="405" customWidth="1"/>
    <col min="10" max="10" width="7" style="405" customWidth="1"/>
    <col min="11" max="11" width="8.140625" style="405" customWidth="1"/>
    <col min="12" max="12" width="8.85546875" style="405" customWidth="1"/>
    <col min="13" max="13" width="8.28515625" style="405" customWidth="1"/>
    <col min="14" max="14" width="9.140625" style="405"/>
    <col min="15" max="15" width="6.85546875" style="405" customWidth="1"/>
    <col min="16" max="16" width="7.5703125" style="405" customWidth="1"/>
    <col min="17" max="17" width="5.7109375" style="405" customWidth="1"/>
    <col min="18" max="18" width="5.28515625" style="405" customWidth="1"/>
    <col min="19" max="19" width="8.5703125" style="405" customWidth="1"/>
  </cols>
  <sheetData>
    <row r="1" spans="1:19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634" t="s">
        <v>418</v>
      </c>
      <c r="O1" s="634"/>
      <c r="P1" s="634"/>
      <c r="Q1" s="634"/>
      <c r="R1" s="634"/>
      <c r="S1" s="634"/>
    </row>
    <row r="2" spans="1:19" ht="15.75">
      <c r="A2" s="305"/>
      <c r="B2" s="635" t="s">
        <v>255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4"/>
      <c r="O2" s="634"/>
      <c r="P2" s="634"/>
      <c r="Q2" s="634"/>
      <c r="R2" s="634"/>
      <c r="S2" s="634"/>
    </row>
    <row r="3" spans="1:19">
      <c r="A3" s="305"/>
      <c r="B3" s="305"/>
      <c r="C3" s="305"/>
      <c r="D3" s="305"/>
      <c r="E3" s="305"/>
      <c r="F3" s="305"/>
      <c r="G3" s="305"/>
      <c r="H3" s="305" t="s">
        <v>419</v>
      </c>
      <c r="I3" s="306"/>
      <c r="J3" s="306"/>
      <c r="K3" s="306"/>
      <c r="L3" s="306"/>
      <c r="M3" s="306"/>
      <c r="N3" s="307"/>
      <c r="O3" s="307"/>
      <c r="P3" s="307"/>
      <c r="Q3" s="307"/>
      <c r="R3" s="307"/>
      <c r="S3" s="307"/>
    </row>
    <row r="4" spans="1:19">
      <c r="A4" s="305"/>
      <c r="B4" s="305"/>
      <c r="C4" s="305"/>
      <c r="D4" s="305"/>
      <c r="E4" s="305"/>
      <c r="F4" s="305"/>
      <c r="G4" s="305"/>
      <c r="H4" s="305"/>
      <c r="I4" s="306"/>
      <c r="J4" s="306"/>
      <c r="K4" s="306"/>
      <c r="L4" s="306"/>
      <c r="M4" s="306"/>
      <c r="N4" s="307"/>
      <c r="O4" s="307"/>
      <c r="P4" s="307"/>
      <c r="Q4" s="307"/>
      <c r="R4" s="307"/>
      <c r="S4" s="307"/>
    </row>
    <row r="5" spans="1:19" ht="21.75" customHeight="1">
      <c r="A5" s="636" t="s">
        <v>420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</row>
    <row r="6" spans="1:19" ht="9" customHeight="1">
      <c r="A6" s="308"/>
      <c r="B6" s="308"/>
      <c r="C6" s="308"/>
      <c r="D6" s="308"/>
      <c r="E6" s="308"/>
      <c r="F6" s="308"/>
      <c r="G6" s="308"/>
      <c r="H6" s="308"/>
      <c r="I6" s="308"/>
      <c r="J6" s="637"/>
      <c r="K6" s="637"/>
      <c r="L6" s="637"/>
      <c r="M6" s="637"/>
      <c r="N6" s="308"/>
      <c r="O6" s="308"/>
      <c r="P6" s="308"/>
      <c r="Q6" s="308"/>
      <c r="R6" s="308"/>
      <c r="S6" s="308"/>
    </row>
    <row r="7" spans="1:19">
      <c r="A7" s="309"/>
      <c r="B7" s="309"/>
      <c r="C7" s="309"/>
      <c r="D7" s="637" t="s">
        <v>384</v>
      </c>
      <c r="E7" s="637"/>
      <c r="F7" s="637"/>
      <c r="G7" s="637"/>
      <c r="H7" s="637"/>
      <c r="I7" s="637"/>
      <c r="J7" s="637"/>
      <c r="K7" s="637"/>
      <c r="L7" s="637"/>
      <c r="M7" s="310"/>
      <c r="N7" s="309"/>
      <c r="O7" s="309"/>
      <c r="P7" s="309"/>
      <c r="Q7" s="309"/>
      <c r="R7" s="309"/>
      <c r="S7" s="309"/>
    </row>
    <row r="8" spans="1:19" ht="8.25" customHeight="1">
      <c r="A8" s="309"/>
      <c r="B8" s="309"/>
      <c r="C8" s="309"/>
      <c r="D8" s="309"/>
      <c r="E8" s="638" t="s">
        <v>421</v>
      </c>
      <c r="F8" s="638"/>
      <c r="G8" s="638"/>
      <c r="H8" s="638"/>
      <c r="I8" s="638"/>
      <c r="J8" s="638"/>
      <c r="K8" s="638"/>
      <c r="L8" s="638"/>
      <c r="M8" s="310"/>
      <c r="N8" s="309"/>
      <c r="O8" s="309"/>
      <c r="P8" s="309"/>
      <c r="Q8" s="309"/>
      <c r="R8" s="309"/>
      <c r="S8" s="309"/>
    </row>
    <row r="9" spans="1:19" ht="8.25" customHeight="1">
      <c r="A9" s="311"/>
      <c r="B9" s="312"/>
      <c r="C9" s="312"/>
      <c r="D9" s="312"/>
      <c r="E9" s="312"/>
      <c r="F9" s="312"/>
      <c r="G9" s="312"/>
      <c r="H9" s="313"/>
      <c r="I9" s="313"/>
      <c r="J9" s="610"/>
      <c r="K9" s="610"/>
      <c r="L9" s="305"/>
      <c r="M9" s="305"/>
      <c r="N9" s="309"/>
      <c r="O9" s="309"/>
      <c r="P9" s="309"/>
      <c r="Q9" s="309"/>
      <c r="R9" s="309"/>
      <c r="S9" s="309"/>
    </row>
    <row r="10" spans="1:19">
      <c r="A10" s="313"/>
      <c r="B10" s="639" t="s">
        <v>422</v>
      </c>
      <c r="C10" s="640"/>
      <c r="D10" s="314" t="s">
        <v>423</v>
      </c>
      <c r="E10" s="315"/>
      <c r="F10" s="316"/>
      <c r="G10" s="316"/>
      <c r="H10" s="313"/>
      <c r="I10" s="313"/>
      <c r="J10" s="641"/>
      <c r="K10" s="641"/>
      <c r="L10" s="305"/>
      <c r="M10" s="305"/>
      <c r="N10" s="305"/>
      <c r="O10" s="305"/>
      <c r="P10" s="305"/>
      <c r="Q10" s="317"/>
      <c r="R10" s="317"/>
      <c r="S10" s="317"/>
    </row>
    <row r="11" spans="1:19" ht="19.5">
      <c r="A11" s="318" t="s">
        <v>424</v>
      </c>
      <c r="B11" s="319" t="s">
        <v>425</v>
      </c>
      <c r="C11" s="319" t="s">
        <v>426</v>
      </c>
      <c r="D11" s="320" t="s">
        <v>427</v>
      </c>
      <c r="E11" s="321" t="s">
        <v>428</v>
      </c>
      <c r="F11" s="322"/>
      <c r="G11" s="316"/>
      <c r="H11" s="313"/>
      <c r="I11" s="313"/>
      <c r="J11" s="323"/>
      <c r="K11" s="323"/>
      <c r="L11" s="305"/>
      <c r="M11" s="305"/>
      <c r="N11" s="305"/>
      <c r="O11" s="305"/>
      <c r="P11" s="305"/>
      <c r="Q11" s="317"/>
      <c r="R11" s="317"/>
      <c r="S11" s="317"/>
    </row>
    <row r="12" spans="1:19">
      <c r="A12" s="324" t="s">
        <v>429</v>
      </c>
      <c r="B12" s="325">
        <v>1</v>
      </c>
      <c r="C12" s="325">
        <v>1</v>
      </c>
      <c r="D12" s="326" t="s">
        <v>430</v>
      </c>
      <c r="E12" s="327" t="s">
        <v>430</v>
      </c>
      <c r="F12" s="312"/>
      <c r="G12" s="312"/>
      <c r="H12" s="313"/>
      <c r="I12" s="328" t="s">
        <v>431</v>
      </c>
      <c r="J12" s="642" t="s">
        <v>15</v>
      </c>
      <c r="K12" s="642"/>
      <c r="L12" s="642"/>
      <c r="M12" s="642"/>
      <c r="N12" s="642"/>
      <c r="O12" s="642"/>
      <c r="P12" s="610"/>
      <c r="Q12" s="610"/>
      <c r="R12" s="632">
        <v>1</v>
      </c>
      <c r="S12" s="633"/>
    </row>
    <row r="13" spans="1:19">
      <c r="A13" s="324" t="s">
        <v>432</v>
      </c>
      <c r="B13" s="329">
        <v>11</v>
      </c>
      <c r="C13" s="329">
        <v>11</v>
      </c>
      <c r="D13" s="330">
        <v>11</v>
      </c>
      <c r="E13" s="331">
        <v>11</v>
      </c>
      <c r="F13" s="332"/>
      <c r="G13" s="332"/>
      <c r="H13" s="313"/>
      <c r="I13" s="616"/>
      <c r="J13" s="616"/>
      <c r="K13" s="616"/>
      <c r="L13" s="616"/>
      <c r="M13" s="616"/>
      <c r="N13" s="616"/>
      <c r="O13" s="616"/>
      <c r="P13" s="305"/>
      <c r="Q13" s="317"/>
      <c r="R13" s="317"/>
      <c r="S13" s="317"/>
    </row>
    <row r="14" spans="1:19">
      <c r="A14" s="324" t="s">
        <v>433</v>
      </c>
      <c r="B14" s="329">
        <v>106</v>
      </c>
      <c r="C14" s="329">
        <v>126</v>
      </c>
      <c r="D14" s="329">
        <v>113</v>
      </c>
      <c r="E14" s="331">
        <v>113</v>
      </c>
      <c r="F14" s="332"/>
      <c r="G14" s="332"/>
      <c r="H14" s="313"/>
      <c r="I14" s="333" t="s">
        <v>434</v>
      </c>
      <c r="J14" s="333"/>
      <c r="K14" s="334"/>
      <c r="L14" s="334"/>
      <c r="M14" s="335"/>
      <c r="N14" s="313"/>
      <c r="O14" s="313"/>
      <c r="P14" s="336">
        <v>9</v>
      </c>
      <c r="Q14" s="336">
        <v>2</v>
      </c>
      <c r="R14" s="337">
        <v>1</v>
      </c>
      <c r="S14" s="337">
        <v>1</v>
      </c>
    </row>
    <row r="15" spans="1:19" ht="6.75" customHeight="1" thickBot="1">
      <c r="A15" s="338"/>
      <c r="B15" s="339"/>
      <c r="C15" s="339"/>
      <c r="D15" s="340"/>
      <c r="E15" s="333"/>
      <c r="F15" s="333"/>
      <c r="G15" s="333"/>
      <c r="H15" s="335"/>
      <c r="I15" s="313"/>
      <c r="J15" s="313"/>
      <c r="K15" s="313"/>
      <c r="L15" s="305"/>
      <c r="M15" s="341"/>
      <c r="N15" s="305"/>
      <c r="O15" s="305"/>
      <c r="P15" s="305"/>
      <c r="Q15" s="341"/>
      <c r="R15" s="341"/>
      <c r="S15" s="341"/>
    </row>
    <row r="16" spans="1:19">
      <c r="A16" s="617" t="s">
        <v>435</v>
      </c>
      <c r="B16" s="619" t="s">
        <v>436</v>
      </c>
      <c r="C16" s="620"/>
      <c r="D16" s="620"/>
      <c r="E16" s="620"/>
      <c r="F16" s="620"/>
      <c r="G16" s="621"/>
      <c r="H16" s="622" t="s">
        <v>437</v>
      </c>
      <c r="I16" s="623"/>
      <c r="J16" s="623"/>
      <c r="K16" s="623"/>
      <c r="L16" s="624"/>
      <c r="M16" s="622" t="s">
        <v>438</v>
      </c>
      <c r="N16" s="623"/>
      <c r="O16" s="623"/>
      <c r="P16" s="623"/>
      <c r="Q16" s="623"/>
      <c r="R16" s="623"/>
      <c r="S16" s="624"/>
    </row>
    <row r="17" spans="1:19">
      <c r="A17" s="618"/>
      <c r="B17" s="625" t="s">
        <v>439</v>
      </c>
      <c r="C17" s="626"/>
      <c r="D17" s="626"/>
      <c r="E17" s="627" t="s">
        <v>422</v>
      </c>
      <c r="F17" s="628"/>
      <c r="G17" s="629"/>
      <c r="H17" s="615" t="s">
        <v>440</v>
      </c>
      <c r="I17" s="612" t="s">
        <v>441</v>
      </c>
      <c r="J17" s="612" t="s">
        <v>442</v>
      </c>
      <c r="K17" s="613" t="s">
        <v>443</v>
      </c>
      <c r="L17" s="614" t="s">
        <v>352</v>
      </c>
      <c r="M17" s="615" t="s">
        <v>440</v>
      </c>
      <c r="N17" s="612" t="s">
        <v>441</v>
      </c>
      <c r="O17" s="612" t="s">
        <v>442</v>
      </c>
      <c r="P17" s="613" t="s">
        <v>444</v>
      </c>
      <c r="Q17" s="612" t="s">
        <v>445</v>
      </c>
      <c r="R17" s="612" t="s">
        <v>446</v>
      </c>
      <c r="S17" s="630" t="s">
        <v>352</v>
      </c>
    </row>
    <row r="18" spans="1:19" ht="67.5">
      <c r="A18" s="618"/>
      <c r="B18" s="342" t="s">
        <v>425</v>
      </c>
      <c r="C18" s="343" t="s">
        <v>447</v>
      </c>
      <c r="D18" s="343" t="s">
        <v>448</v>
      </c>
      <c r="E18" s="344" t="s">
        <v>425</v>
      </c>
      <c r="F18" s="343" t="s">
        <v>447</v>
      </c>
      <c r="G18" s="345" t="s">
        <v>449</v>
      </c>
      <c r="H18" s="615"/>
      <c r="I18" s="612"/>
      <c r="J18" s="612"/>
      <c r="K18" s="613"/>
      <c r="L18" s="614"/>
      <c r="M18" s="615"/>
      <c r="N18" s="612"/>
      <c r="O18" s="612"/>
      <c r="P18" s="613"/>
      <c r="Q18" s="612"/>
      <c r="R18" s="612"/>
      <c r="S18" s="631"/>
    </row>
    <row r="19" spans="1:19">
      <c r="A19" s="346">
        <v>1</v>
      </c>
      <c r="B19" s="347">
        <v>2</v>
      </c>
      <c r="C19" s="348">
        <v>3</v>
      </c>
      <c r="D19" s="348">
        <v>4</v>
      </c>
      <c r="E19" s="349">
        <v>5</v>
      </c>
      <c r="F19" s="348">
        <v>6</v>
      </c>
      <c r="G19" s="350">
        <v>7</v>
      </c>
      <c r="H19" s="351">
        <v>8</v>
      </c>
      <c r="I19" s="349">
        <v>9</v>
      </c>
      <c r="J19" s="349">
        <v>10</v>
      </c>
      <c r="K19" s="349">
        <v>11</v>
      </c>
      <c r="L19" s="352">
        <v>12</v>
      </c>
      <c r="M19" s="351">
        <v>13</v>
      </c>
      <c r="N19" s="349">
        <v>14</v>
      </c>
      <c r="O19" s="349">
        <v>15</v>
      </c>
      <c r="P19" s="349">
        <v>16</v>
      </c>
      <c r="Q19" s="349">
        <v>17</v>
      </c>
      <c r="R19" s="349">
        <v>18</v>
      </c>
      <c r="S19" s="352">
        <v>19</v>
      </c>
    </row>
    <row r="20" spans="1:19" ht="23.25">
      <c r="A20" s="353" t="s">
        <v>450</v>
      </c>
      <c r="B20" s="354">
        <v>1.5</v>
      </c>
      <c r="C20" s="355">
        <v>1.5</v>
      </c>
      <c r="D20" s="355">
        <v>1.5</v>
      </c>
      <c r="E20" s="356">
        <v>1.5</v>
      </c>
      <c r="F20" s="355">
        <v>1.5</v>
      </c>
      <c r="G20" s="357">
        <v>1.5</v>
      </c>
      <c r="H20" s="358">
        <v>35222.25</v>
      </c>
      <c r="I20" s="355">
        <v>2788.63</v>
      </c>
      <c r="J20" s="355">
        <v>664.14</v>
      </c>
      <c r="K20" s="355"/>
      <c r="L20" s="359">
        <f t="shared" ref="L20:L39" si="0">SUM(H20:K20)</f>
        <v>38675.019999999997</v>
      </c>
      <c r="M20" s="358">
        <v>34152.25</v>
      </c>
      <c r="N20" s="355">
        <v>2788.63</v>
      </c>
      <c r="O20" s="355">
        <v>664.14</v>
      </c>
      <c r="P20" s="355"/>
      <c r="Q20" s="355">
        <v>1070</v>
      </c>
      <c r="R20" s="355"/>
      <c r="S20" s="359">
        <f t="shared" ref="S20:S39" si="1">SUM(M20:R20)</f>
        <v>38675.019999999997</v>
      </c>
    </row>
    <row r="21" spans="1:19">
      <c r="A21" s="360" t="s">
        <v>451</v>
      </c>
      <c r="B21" s="358">
        <v>1.5</v>
      </c>
      <c r="C21" s="355">
        <v>1.5</v>
      </c>
      <c r="D21" s="355">
        <v>1.5</v>
      </c>
      <c r="E21" s="356">
        <v>1.5</v>
      </c>
      <c r="F21" s="355">
        <v>1.5</v>
      </c>
      <c r="G21" s="357">
        <v>1.5</v>
      </c>
      <c r="H21" s="358">
        <v>35222.25</v>
      </c>
      <c r="I21" s="355">
        <v>2788.63</v>
      </c>
      <c r="J21" s="355">
        <v>664.14</v>
      </c>
      <c r="K21" s="355"/>
      <c r="L21" s="359">
        <f t="shared" si="0"/>
        <v>38675.019999999997</v>
      </c>
      <c r="M21" s="358">
        <v>34152.25</v>
      </c>
      <c r="N21" s="355">
        <v>2788.63</v>
      </c>
      <c r="O21" s="355">
        <v>664.14</v>
      </c>
      <c r="P21" s="355"/>
      <c r="Q21" s="355">
        <v>1070</v>
      </c>
      <c r="R21" s="355"/>
      <c r="S21" s="359">
        <f t="shared" si="1"/>
        <v>38675.019999999997</v>
      </c>
    </row>
    <row r="22" spans="1:19">
      <c r="A22" s="361" t="s">
        <v>452</v>
      </c>
      <c r="B22" s="358">
        <v>14.41</v>
      </c>
      <c r="C22" s="355">
        <v>16.420000000000002</v>
      </c>
      <c r="D22" s="355">
        <v>15.69</v>
      </c>
      <c r="E22" s="356">
        <v>14.41</v>
      </c>
      <c r="F22" s="355">
        <v>16.420000000000002</v>
      </c>
      <c r="G22" s="357">
        <v>15.69</v>
      </c>
      <c r="H22" s="362">
        <v>276018.24</v>
      </c>
      <c r="I22" s="355"/>
      <c r="J22" s="363"/>
      <c r="K22" s="355"/>
      <c r="L22" s="359">
        <f t="shared" si="0"/>
        <v>276018.24</v>
      </c>
      <c r="M22" s="362">
        <v>255973.24</v>
      </c>
      <c r="N22" s="355"/>
      <c r="O22" s="355"/>
      <c r="P22" s="355"/>
      <c r="Q22" s="356">
        <v>20045</v>
      </c>
      <c r="R22" s="356"/>
      <c r="S22" s="359">
        <f t="shared" si="1"/>
        <v>276018.24</v>
      </c>
    </row>
    <row r="23" spans="1:19">
      <c r="A23" s="360" t="s">
        <v>451</v>
      </c>
      <c r="B23" s="358">
        <v>14.41</v>
      </c>
      <c r="C23" s="355">
        <v>16.420000000000002</v>
      </c>
      <c r="D23" s="355">
        <v>15.69</v>
      </c>
      <c r="E23" s="356">
        <v>14.41</v>
      </c>
      <c r="F23" s="355">
        <v>16.420000000000002</v>
      </c>
      <c r="G23" s="357">
        <v>15.69</v>
      </c>
      <c r="H23" s="362">
        <v>276018.24</v>
      </c>
      <c r="I23" s="355"/>
      <c r="J23" s="363"/>
      <c r="K23" s="355"/>
      <c r="L23" s="359">
        <f t="shared" si="0"/>
        <v>276018.24</v>
      </c>
      <c r="M23" s="362">
        <v>255973.24</v>
      </c>
      <c r="N23" s="355"/>
      <c r="O23" s="355"/>
      <c r="P23" s="355"/>
      <c r="Q23" s="356">
        <v>20045</v>
      </c>
      <c r="R23" s="356"/>
      <c r="S23" s="359">
        <f t="shared" si="1"/>
        <v>276018.24</v>
      </c>
    </row>
    <row r="24" spans="1:19" ht="13.5" customHeight="1">
      <c r="A24" s="364" t="s">
        <v>453</v>
      </c>
      <c r="B24" s="365">
        <v>2.65</v>
      </c>
      <c r="C24" s="366">
        <v>2.65</v>
      </c>
      <c r="D24" s="367">
        <v>2.65</v>
      </c>
      <c r="E24" s="368">
        <v>2.65</v>
      </c>
      <c r="F24" s="366">
        <v>2.65</v>
      </c>
      <c r="G24" s="369">
        <v>2.65</v>
      </c>
      <c r="H24" s="358">
        <v>41262.18</v>
      </c>
      <c r="I24" s="366"/>
      <c r="J24" s="366"/>
      <c r="K24" s="367"/>
      <c r="L24" s="359">
        <f t="shared" si="0"/>
        <v>41262.18</v>
      </c>
      <c r="M24" s="358">
        <v>39124.18</v>
      </c>
      <c r="N24" s="366"/>
      <c r="O24" s="366"/>
      <c r="P24" s="366"/>
      <c r="Q24" s="368">
        <v>2138</v>
      </c>
      <c r="R24" s="368"/>
      <c r="S24" s="359">
        <f t="shared" si="1"/>
        <v>41262.18</v>
      </c>
    </row>
    <row r="25" spans="1:19">
      <c r="A25" s="370" t="s">
        <v>454</v>
      </c>
      <c r="B25" s="365">
        <v>1.65</v>
      </c>
      <c r="C25" s="366">
        <v>0.66</v>
      </c>
      <c r="D25" s="367">
        <v>0.83</v>
      </c>
      <c r="E25" s="368">
        <v>1.65</v>
      </c>
      <c r="F25" s="366">
        <v>0.66</v>
      </c>
      <c r="G25" s="369">
        <v>0.83</v>
      </c>
      <c r="H25" s="358">
        <v>16697.099999999999</v>
      </c>
      <c r="I25" s="366"/>
      <c r="J25" s="366"/>
      <c r="K25" s="367"/>
      <c r="L25" s="359">
        <f t="shared" si="0"/>
        <v>16697.099999999999</v>
      </c>
      <c r="M25" s="358">
        <v>14559.1</v>
      </c>
      <c r="N25" s="366"/>
      <c r="O25" s="366"/>
      <c r="P25" s="366"/>
      <c r="Q25" s="368">
        <v>2138</v>
      </c>
      <c r="R25" s="368"/>
      <c r="S25" s="359">
        <f t="shared" si="1"/>
        <v>16697.099999999999</v>
      </c>
    </row>
    <row r="26" spans="1:19">
      <c r="A26" s="371" t="s">
        <v>455</v>
      </c>
      <c r="B26" s="365">
        <v>2.5</v>
      </c>
      <c r="C26" s="366">
        <v>2.5</v>
      </c>
      <c r="D26" s="367">
        <v>2.5</v>
      </c>
      <c r="E26" s="368">
        <v>2.5</v>
      </c>
      <c r="F26" s="366">
        <v>2.5</v>
      </c>
      <c r="G26" s="369">
        <v>2.5</v>
      </c>
      <c r="H26" s="358">
        <v>35613.53</v>
      </c>
      <c r="I26" s="366"/>
      <c r="J26" s="366"/>
      <c r="K26" s="367"/>
      <c r="L26" s="359">
        <f t="shared" si="0"/>
        <v>35613.53</v>
      </c>
      <c r="M26" s="358">
        <v>33013.53</v>
      </c>
      <c r="N26" s="366"/>
      <c r="O26" s="366"/>
      <c r="P26" s="366"/>
      <c r="Q26" s="368">
        <v>2600</v>
      </c>
      <c r="R26" s="368"/>
      <c r="S26" s="359">
        <f t="shared" si="1"/>
        <v>35613.53</v>
      </c>
    </row>
    <row r="27" spans="1:19">
      <c r="A27" s="370" t="s">
        <v>454</v>
      </c>
      <c r="B27" s="365">
        <v>1.5</v>
      </c>
      <c r="C27" s="366">
        <v>2</v>
      </c>
      <c r="D27" s="367">
        <v>2</v>
      </c>
      <c r="E27" s="368">
        <v>1.5</v>
      </c>
      <c r="F27" s="366">
        <v>2</v>
      </c>
      <c r="G27" s="369">
        <v>2</v>
      </c>
      <c r="H27" s="358">
        <v>26347.05</v>
      </c>
      <c r="I27" s="366"/>
      <c r="J27" s="366"/>
      <c r="K27" s="367"/>
      <c r="L27" s="359">
        <f t="shared" si="0"/>
        <v>26347.05</v>
      </c>
      <c r="M27" s="358">
        <v>24547.05</v>
      </c>
      <c r="N27" s="366"/>
      <c r="O27" s="366"/>
      <c r="P27" s="366"/>
      <c r="Q27" s="368">
        <v>1800</v>
      </c>
      <c r="R27" s="368"/>
      <c r="S27" s="359">
        <f t="shared" si="1"/>
        <v>26347.05</v>
      </c>
    </row>
    <row r="28" spans="1:19">
      <c r="A28" s="364" t="s">
        <v>456</v>
      </c>
      <c r="B28" s="365">
        <v>3</v>
      </c>
      <c r="C28" s="366">
        <v>3.5</v>
      </c>
      <c r="D28" s="367">
        <v>3.17</v>
      </c>
      <c r="E28" s="368">
        <v>3</v>
      </c>
      <c r="F28" s="366">
        <v>3.5</v>
      </c>
      <c r="G28" s="369">
        <v>3.17</v>
      </c>
      <c r="H28" s="358">
        <v>42064.07</v>
      </c>
      <c r="I28" s="366">
        <v>1563.31</v>
      </c>
      <c r="J28" s="366"/>
      <c r="K28" s="367"/>
      <c r="L28" s="359">
        <f t="shared" si="0"/>
        <v>43627.38</v>
      </c>
      <c r="M28" s="358">
        <v>39114.07</v>
      </c>
      <c r="N28" s="366">
        <v>1563.31</v>
      </c>
      <c r="O28" s="366"/>
      <c r="P28" s="366"/>
      <c r="Q28" s="368">
        <v>2950</v>
      </c>
      <c r="R28" s="368"/>
      <c r="S28" s="359">
        <f t="shared" si="1"/>
        <v>43627.38</v>
      </c>
    </row>
    <row r="29" spans="1:19">
      <c r="A29" s="370" t="s">
        <v>454</v>
      </c>
      <c r="B29" s="365">
        <v>1.5</v>
      </c>
      <c r="C29" s="366">
        <v>1.1000000000000001</v>
      </c>
      <c r="D29" s="367">
        <v>1.37</v>
      </c>
      <c r="E29" s="368">
        <v>1.5</v>
      </c>
      <c r="F29" s="366">
        <v>1.1000000000000001</v>
      </c>
      <c r="G29" s="369">
        <v>1.37</v>
      </c>
      <c r="H29" s="358">
        <v>11132.64</v>
      </c>
      <c r="I29" s="366">
        <v>420.48</v>
      </c>
      <c r="J29" s="366"/>
      <c r="K29" s="367"/>
      <c r="L29" s="359">
        <f t="shared" si="0"/>
        <v>11553.119999999999</v>
      </c>
      <c r="M29" s="358">
        <v>10332.64</v>
      </c>
      <c r="N29" s="366">
        <v>420.48</v>
      </c>
      <c r="O29" s="366"/>
      <c r="P29" s="366"/>
      <c r="Q29" s="368">
        <v>800</v>
      </c>
      <c r="R29" s="368"/>
      <c r="S29" s="359">
        <f t="shared" si="1"/>
        <v>11553.119999999999</v>
      </c>
    </row>
    <row r="30" spans="1:19">
      <c r="A30" s="372" t="s">
        <v>457</v>
      </c>
      <c r="B30" s="365">
        <v>1</v>
      </c>
      <c r="C30" s="366">
        <v>1</v>
      </c>
      <c r="D30" s="367">
        <v>1</v>
      </c>
      <c r="E30" s="368">
        <v>1</v>
      </c>
      <c r="F30" s="366">
        <v>1</v>
      </c>
      <c r="G30" s="369">
        <v>1</v>
      </c>
      <c r="H30" s="358">
        <v>14937.26</v>
      </c>
      <c r="I30" s="366">
        <v>299.19</v>
      </c>
      <c r="J30" s="366"/>
      <c r="K30" s="367"/>
      <c r="L30" s="359">
        <f t="shared" si="0"/>
        <v>15236.45</v>
      </c>
      <c r="M30" s="358">
        <v>14237.26</v>
      </c>
      <c r="N30" s="366">
        <v>299.19</v>
      </c>
      <c r="O30" s="366"/>
      <c r="P30" s="366"/>
      <c r="Q30" s="368">
        <v>700</v>
      </c>
      <c r="R30" s="368"/>
      <c r="S30" s="359">
        <f t="shared" si="1"/>
        <v>15236.45</v>
      </c>
    </row>
    <row r="31" spans="1:19">
      <c r="A31" s="370" t="s">
        <v>454</v>
      </c>
      <c r="B31" s="365">
        <v>0.19</v>
      </c>
      <c r="C31" s="366">
        <v>0.19</v>
      </c>
      <c r="D31" s="367">
        <v>0.19</v>
      </c>
      <c r="E31" s="368">
        <v>0.19</v>
      </c>
      <c r="F31" s="366">
        <v>0.19</v>
      </c>
      <c r="G31" s="369">
        <v>0.19</v>
      </c>
      <c r="H31" s="358">
        <v>3053.28</v>
      </c>
      <c r="I31" s="366">
        <v>116.19</v>
      </c>
      <c r="J31" s="366"/>
      <c r="K31" s="367"/>
      <c r="L31" s="359">
        <f t="shared" si="0"/>
        <v>3169.4700000000003</v>
      </c>
      <c r="M31" s="358">
        <v>2853.28</v>
      </c>
      <c r="N31" s="366">
        <v>116.19</v>
      </c>
      <c r="O31" s="366"/>
      <c r="P31" s="366"/>
      <c r="Q31" s="368">
        <v>200</v>
      </c>
      <c r="R31" s="368"/>
      <c r="S31" s="359">
        <f t="shared" si="1"/>
        <v>3169.4700000000003</v>
      </c>
    </row>
    <row r="32" spans="1:19">
      <c r="A32" s="364" t="s">
        <v>458</v>
      </c>
      <c r="B32" s="365">
        <v>12.55</v>
      </c>
      <c r="C32" s="366">
        <v>12.05</v>
      </c>
      <c r="D32" s="367">
        <v>12.38</v>
      </c>
      <c r="E32" s="368">
        <v>12.55</v>
      </c>
      <c r="F32" s="366">
        <v>12.05</v>
      </c>
      <c r="G32" s="369">
        <v>12.38</v>
      </c>
      <c r="H32" s="358">
        <v>126934.69</v>
      </c>
      <c r="I32" s="366">
        <v>13267.51</v>
      </c>
      <c r="J32" s="366"/>
      <c r="K32" s="367"/>
      <c r="L32" s="359">
        <f t="shared" si="0"/>
        <v>140202.20000000001</v>
      </c>
      <c r="M32" s="362">
        <v>122234.69</v>
      </c>
      <c r="N32" s="366">
        <v>13267.51</v>
      </c>
      <c r="O32" s="366"/>
      <c r="P32" s="366"/>
      <c r="Q32" s="368">
        <v>4700</v>
      </c>
      <c r="R32" s="368"/>
      <c r="S32" s="359">
        <f t="shared" si="1"/>
        <v>140202.20000000001</v>
      </c>
    </row>
    <row r="33" spans="1:19" ht="15.75" thickBot="1">
      <c r="A33" s="373" t="s">
        <v>459</v>
      </c>
      <c r="B33" s="374">
        <v>4.5</v>
      </c>
      <c r="C33" s="375">
        <v>4</v>
      </c>
      <c r="D33" s="376">
        <v>4.33</v>
      </c>
      <c r="E33" s="377">
        <v>4.5</v>
      </c>
      <c r="F33" s="375">
        <v>4</v>
      </c>
      <c r="G33" s="378">
        <v>4.33</v>
      </c>
      <c r="H33" s="374">
        <v>32056.37</v>
      </c>
      <c r="I33" s="375"/>
      <c r="J33" s="375"/>
      <c r="K33" s="376"/>
      <c r="L33" s="379">
        <f t="shared" si="0"/>
        <v>32056.37</v>
      </c>
      <c r="M33" s="380">
        <v>29656.37</v>
      </c>
      <c r="N33" s="375"/>
      <c r="O33" s="375"/>
      <c r="P33" s="375"/>
      <c r="Q33" s="377">
        <v>2400</v>
      </c>
      <c r="R33" s="377"/>
      <c r="S33" s="379">
        <f t="shared" si="1"/>
        <v>32056.37</v>
      </c>
    </row>
    <row r="34" spans="1:19">
      <c r="A34" s="381" t="s">
        <v>352</v>
      </c>
      <c r="B34" s="382">
        <f>SUM(B20,B24,B26,B28,B30,B32,B22)</f>
        <v>37.61</v>
      </c>
      <c r="C34" s="383">
        <f t="shared" ref="C34:R34" si="2">SUM(C20,C24,C26,C28,C30,C32,C22)</f>
        <v>39.620000000000005</v>
      </c>
      <c r="D34" s="383">
        <f t="shared" si="2"/>
        <v>38.89</v>
      </c>
      <c r="E34" s="383">
        <f t="shared" si="2"/>
        <v>37.61</v>
      </c>
      <c r="F34" s="383">
        <f t="shared" si="2"/>
        <v>39.620000000000005</v>
      </c>
      <c r="G34" s="384">
        <f t="shared" si="2"/>
        <v>38.89</v>
      </c>
      <c r="H34" s="382">
        <f t="shared" si="2"/>
        <v>572052.22</v>
      </c>
      <c r="I34" s="383">
        <f t="shared" si="2"/>
        <v>17918.64</v>
      </c>
      <c r="J34" s="383">
        <f t="shared" si="2"/>
        <v>664.14</v>
      </c>
      <c r="K34" s="383">
        <f t="shared" si="2"/>
        <v>0</v>
      </c>
      <c r="L34" s="385">
        <f t="shared" si="0"/>
        <v>590635</v>
      </c>
      <c r="M34" s="382">
        <f t="shared" si="2"/>
        <v>537849.22</v>
      </c>
      <c r="N34" s="383">
        <f t="shared" si="2"/>
        <v>17918.64</v>
      </c>
      <c r="O34" s="383">
        <f t="shared" si="2"/>
        <v>664.14</v>
      </c>
      <c r="P34" s="383">
        <f t="shared" si="2"/>
        <v>0</v>
      </c>
      <c r="Q34" s="383">
        <f t="shared" si="2"/>
        <v>34203</v>
      </c>
      <c r="R34" s="383">
        <f t="shared" si="2"/>
        <v>0</v>
      </c>
      <c r="S34" s="385">
        <f t="shared" si="1"/>
        <v>590635</v>
      </c>
    </row>
    <row r="35" spans="1:19" ht="15.75" thickBot="1">
      <c r="A35" s="386" t="s">
        <v>460</v>
      </c>
      <c r="B35" s="387">
        <f>SUM(B21,B25,B27,B29,B31,B23)</f>
        <v>20.75</v>
      </c>
      <c r="C35" s="388">
        <f t="shared" ref="C35:R35" si="3">SUM(C21,C25,C27,C29,C31,C23)</f>
        <v>21.87</v>
      </c>
      <c r="D35" s="388">
        <f t="shared" si="3"/>
        <v>21.58</v>
      </c>
      <c r="E35" s="388">
        <f t="shared" si="3"/>
        <v>20.75</v>
      </c>
      <c r="F35" s="388">
        <f t="shared" si="3"/>
        <v>21.87</v>
      </c>
      <c r="G35" s="389">
        <f t="shared" si="3"/>
        <v>21.58</v>
      </c>
      <c r="H35" s="387">
        <f t="shared" si="3"/>
        <v>368470.56</v>
      </c>
      <c r="I35" s="388">
        <f t="shared" si="3"/>
        <v>3325.3</v>
      </c>
      <c r="J35" s="388">
        <f t="shared" si="3"/>
        <v>664.14</v>
      </c>
      <c r="K35" s="388">
        <f t="shared" si="3"/>
        <v>0</v>
      </c>
      <c r="L35" s="390">
        <f t="shared" si="0"/>
        <v>372460</v>
      </c>
      <c r="M35" s="387">
        <f t="shared" si="3"/>
        <v>342417.56</v>
      </c>
      <c r="N35" s="388">
        <f t="shared" si="3"/>
        <v>3325.3</v>
      </c>
      <c r="O35" s="388">
        <f t="shared" si="3"/>
        <v>664.14</v>
      </c>
      <c r="P35" s="388">
        <f t="shared" si="3"/>
        <v>0</v>
      </c>
      <c r="Q35" s="388">
        <f t="shared" si="3"/>
        <v>26053</v>
      </c>
      <c r="R35" s="388">
        <f t="shared" si="3"/>
        <v>0</v>
      </c>
      <c r="S35" s="390">
        <f t="shared" si="1"/>
        <v>372460</v>
      </c>
    </row>
    <row r="36" spans="1:19" ht="12" customHeight="1">
      <c r="A36" s="391" t="s">
        <v>461</v>
      </c>
      <c r="B36" s="392">
        <f>SUM(B20,B24,B26,B22)</f>
        <v>21.060000000000002</v>
      </c>
      <c r="C36" s="393">
        <f t="shared" ref="C36:R37" si="4">SUM(C20,C24,C26,C22)</f>
        <v>23.07</v>
      </c>
      <c r="D36" s="393">
        <f t="shared" si="4"/>
        <v>22.34</v>
      </c>
      <c r="E36" s="393">
        <f t="shared" si="4"/>
        <v>21.060000000000002</v>
      </c>
      <c r="F36" s="393">
        <f t="shared" si="4"/>
        <v>23.07</v>
      </c>
      <c r="G36" s="394">
        <f t="shared" si="4"/>
        <v>22.34</v>
      </c>
      <c r="H36" s="392">
        <f t="shared" si="4"/>
        <v>388116.19999999995</v>
      </c>
      <c r="I36" s="393">
        <f t="shared" si="4"/>
        <v>2788.63</v>
      </c>
      <c r="J36" s="393">
        <f t="shared" si="4"/>
        <v>664.14</v>
      </c>
      <c r="K36" s="393">
        <f t="shared" si="4"/>
        <v>0</v>
      </c>
      <c r="L36" s="395">
        <f t="shared" si="0"/>
        <v>391568.97</v>
      </c>
      <c r="M36" s="392">
        <f t="shared" si="4"/>
        <v>362263.19999999995</v>
      </c>
      <c r="N36" s="393">
        <f t="shared" si="4"/>
        <v>2788.63</v>
      </c>
      <c r="O36" s="393">
        <f t="shared" si="4"/>
        <v>664.14</v>
      </c>
      <c r="P36" s="393">
        <f t="shared" si="4"/>
        <v>0</v>
      </c>
      <c r="Q36" s="393">
        <f t="shared" si="4"/>
        <v>25853</v>
      </c>
      <c r="R36" s="393">
        <f t="shared" si="4"/>
        <v>0</v>
      </c>
      <c r="S36" s="395">
        <f t="shared" si="1"/>
        <v>391568.97</v>
      </c>
    </row>
    <row r="37" spans="1:19">
      <c r="A37" s="396" t="s">
        <v>454</v>
      </c>
      <c r="B37" s="397">
        <f>SUM(B21,B25,B27,B23)</f>
        <v>19.060000000000002</v>
      </c>
      <c r="C37" s="398">
        <f>SUM(C21,C25,C27,C23)</f>
        <v>20.580000000000002</v>
      </c>
      <c r="D37" s="398">
        <f t="shared" si="4"/>
        <v>20.02</v>
      </c>
      <c r="E37" s="398">
        <f t="shared" si="4"/>
        <v>19.060000000000002</v>
      </c>
      <c r="F37" s="398">
        <f t="shared" si="4"/>
        <v>20.580000000000002</v>
      </c>
      <c r="G37" s="399">
        <f t="shared" si="4"/>
        <v>20.02</v>
      </c>
      <c r="H37" s="397">
        <f t="shared" si="4"/>
        <v>354284.64</v>
      </c>
      <c r="I37" s="398">
        <f t="shared" si="4"/>
        <v>2788.63</v>
      </c>
      <c r="J37" s="398">
        <f t="shared" si="4"/>
        <v>664.14</v>
      </c>
      <c r="K37" s="398">
        <f t="shared" si="4"/>
        <v>0</v>
      </c>
      <c r="L37" s="359">
        <f t="shared" si="0"/>
        <v>357737.41000000003</v>
      </c>
      <c r="M37" s="397">
        <f t="shared" si="4"/>
        <v>329231.64</v>
      </c>
      <c r="N37" s="398">
        <f t="shared" si="4"/>
        <v>2788.63</v>
      </c>
      <c r="O37" s="398">
        <f t="shared" si="4"/>
        <v>664.14</v>
      </c>
      <c r="P37" s="398">
        <f t="shared" si="4"/>
        <v>0</v>
      </c>
      <c r="Q37" s="398">
        <f t="shared" si="4"/>
        <v>25053</v>
      </c>
      <c r="R37" s="398">
        <f t="shared" si="4"/>
        <v>0</v>
      </c>
      <c r="S37" s="359">
        <f t="shared" si="1"/>
        <v>357737.41000000003</v>
      </c>
    </row>
    <row r="38" spans="1:19">
      <c r="A38" s="400" t="s">
        <v>462</v>
      </c>
      <c r="B38" s="397">
        <f>SUM(B26,B28,B30)</f>
        <v>6.5</v>
      </c>
      <c r="C38" s="398">
        <f t="shared" ref="C38:R39" si="5">SUM(C26,C28,C30)</f>
        <v>7</v>
      </c>
      <c r="D38" s="398">
        <f t="shared" si="5"/>
        <v>6.67</v>
      </c>
      <c r="E38" s="398">
        <f t="shared" si="5"/>
        <v>6.5</v>
      </c>
      <c r="F38" s="398">
        <f t="shared" si="5"/>
        <v>7</v>
      </c>
      <c r="G38" s="399">
        <f t="shared" si="5"/>
        <v>6.67</v>
      </c>
      <c r="H38" s="397">
        <f t="shared" si="5"/>
        <v>92614.86</v>
      </c>
      <c r="I38" s="398">
        <f t="shared" si="5"/>
        <v>1862.5</v>
      </c>
      <c r="J38" s="398">
        <f t="shared" si="5"/>
        <v>0</v>
      </c>
      <c r="K38" s="398">
        <f t="shared" si="5"/>
        <v>0</v>
      </c>
      <c r="L38" s="359">
        <f t="shared" si="0"/>
        <v>94477.36</v>
      </c>
      <c r="M38" s="397">
        <f t="shared" si="5"/>
        <v>86364.86</v>
      </c>
      <c r="N38" s="398">
        <f t="shared" si="5"/>
        <v>1862.5</v>
      </c>
      <c r="O38" s="398">
        <f t="shared" si="5"/>
        <v>0</v>
      </c>
      <c r="P38" s="398">
        <f t="shared" si="5"/>
        <v>0</v>
      </c>
      <c r="Q38" s="398">
        <f t="shared" si="5"/>
        <v>6250</v>
      </c>
      <c r="R38" s="398">
        <f t="shared" si="5"/>
        <v>0</v>
      </c>
      <c r="S38" s="359">
        <f t="shared" si="1"/>
        <v>94477.36</v>
      </c>
    </row>
    <row r="39" spans="1:19" ht="15.75" thickBot="1">
      <c r="A39" s="401" t="s">
        <v>454</v>
      </c>
      <c r="B39" s="402">
        <f>SUM(B27,B29,B31)</f>
        <v>3.19</v>
      </c>
      <c r="C39" s="403">
        <f t="shared" si="5"/>
        <v>3.29</v>
      </c>
      <c r="D39" s="403">
        <f t="shared" si="5"/>
        <v>3.56</v>
      </c>
      <c r="E39" s="403">
        <f t="shared" si="5"/>
        <v>3.19</v>
      </c>
      <c r="F39" s="403">
        <f t="shared" si="5"/>
        <v>3.29</v>
      </c>
      <c r="G39" s="404">
        <f t="shared" si="5"/>
        <v>3.56</v>
      </c>
      <c r="H39" s="402">
        <f t="shared" si="5"/>
        <v>40532.97</v>
      </c>
      <c r="I39" s="403">
        <f t="shared" si="5"/>
        <v>536.67000000000007</v>
      </c>
      <c r="J39" s="403">
        <f t="shared" si="5"/>
        <v>0</v>
      </c>
      <c r="K39" s="403">
        <f t="shared" si="5"/>
        <v>0</v>
      </c>
      <c r="L39" s="390">
        <f t="shared" si="0"/>
        <v>41069.64</v>
      </c>
      <c r="M39" s="402">
        <f t="shared" si="5"/>
        <v>37732.97</v>
      </c>
      <c r="N39" s="403">
        <f t="shared" si="5"/>
        <v>536.67000000000007</v>
      </c>
      <c r="O39" s="403">
        <f t="shared" si="5"/>
        <v>0</v>
      </c>
      <c r="P39" s="403">
        <f t="shared" si="5"/>
        <v>0</v>
      </c>
      <c r="Q39" s="403">
        <f t="shared" si="5"/>
        <v>2800</v>
      </c>
      <c r="R39" s="403">
        <f t="shared" si="5"/>
        <v>0</v>
      </c>
      <c r="S39" s="390">
        <f t="shared" si="1"/>
        <v>41069.64</v>
      </c>
    </row>
    <row r="40" spans="1:19" ht="6" hidden="1" customHeight="1"/>
    <row r="41" spans="1:19" ht="12" customHeight="1">
      <c r="A41" s="406" t="s">
        <v>463</v>
      </c>
      <c r="B41" s="406"/>
      <c r="C41" s="406"/>
      <c r="D41" s="313"/>
      <c r="E41" s="313"/>
      <c r="F41" s="313"/>
      <c r="G41" s="313"/>
      <c r="H41" s="313"/>
      <c r="I41" s="313"/>
      <c r="J41" s="313"/>
      <c r="K41" s="313"/>
      <c r="L41" s="305"/>
      <c r="M41" s="305"/>
      <c r="N41" s="305"/>
      <c r="O41" s="305"/>
      <c r="P41" s="305"/>
      <c r="Q41" s="305"/>
      <c r="R41" s="305"/>
      <c r="S41" s="305"/>
    </row>
    <row r="42" spans="1:19" ht="13.5" customHeight="1">
      <c r="A42" s="407" t="s">
        <v>222</v>
      </c>
      <c r="B42" s="407"/>
      <c r="C42" s="407"/>
      <c r="D42" s="305"/>
      <c r="E42" s="408"/>
      <c r="F42" s="408"/>
      <c r="G42" s="408"/>
      <c r="H42" s="408"/>
      <c r="I42" s="408"/>
      <c r="J42" s="407"/>
      <c r="K42" s="609" t="s">
        <v>223</v>
      </c>
      <c r="L42" s="609"/>
      <c r="M42" s="609"/>
      <c r="N42" s="609"/>
      <c r="O42" s="609"/>
      <c r="P42" s="609"/>
      <c r="Q42" s="305"/>
      <c r="R42" s="305"/>
      <c r="S42" s="305"/>
    </row>
    <row r="43" spans="1:19" ht="12.75" customHeight="1">
      <c r="A43" s="610"/>
      <c r="B43" s="610"/>
      <c r="C43" s="312"/>
      <c r="D43" s="305"/>
      <c r="E43" s="305"/>
      <c r="F43" s="611" t="s">
        <v>225</v>
      </c>
      <c r="G43" s="611"/>
      <c r="H43" s="611"/>
      <c r="I43" s="406"/>
      <c r="J43" s="406"/>
      <c r="K43" s="406"/>
      <c r="L43" s="406"/>
      <c r="M43" s="409" t="s">
        <v>226</v>
      </c>
      <c r="N43" s="409"/>
      <c r="O43" s="312"/>
      <c r="P43" s="305"/>
      <c r="Q43" s="305"/>
      <c r="R43" s="305"/>
      <c r="S43" s="305"/>
    </row>
    <row r="44" spans="1:19" ht="3" customHeight="1">
      <c r="A44" s="312"/>
      <c r="B44" s="312"/>
      <c r="C44" s="312"/>
      <c r="D44" s="305"/>
      <c r="E44" s="305"/>
      <c r="F44" s="305"/>
      <c r="G44" s="305"/>
      <c r="H44" s="312"/>
      <c r="I44" s="305"/>
      <c r="J44" s="305"/>
      <c r="K44" s="313"/>
      <c r="L44" s="313"/>
      <c r="M44" s="312"/>
      <c r="N44" s="312"/>
      <c r="O44" s="312"/>
      <c r="P44" s="305"/>
      <c r="Q44" s="305"/>
      <c r="R44" s="305"/>
      <c r="S44" s="305"/>
    </row>
    <row r="45" spans="1:19">
      <c r="A45" s="407" t="s">
        <v>227</v>
      </c>
      <c r="B45" s="407"/>
      <c r="C45" s="407"/>
      <c r="D45" s="305"/>
      <c r="E45" s="408"/>
      <c r="F45" s="408"/>
      <c r="G45" s="408"/>
      <c r="H45" s="408"/>
      <c r="I45" s="408"/>
      <c r="J45" s="407"/>
      <c r="K45" s="609" t="s">
        <v>228</v>
      </c>
      <c r="L45" s="609"/>
      <c r="M45" s="609"/>
      <c r="N45" s="609"/>
      <c r="O45" s="609"/>
      <c r="P45" s="609"/>
      <c r="Q45" s="305"/>
      <c r="R45" s="305"/>
      <c r="S45" s="305"/>
    </row>
    <row r="46" spans="1:19" ht="12.75" customHeight="1">
      <c r="A46" s="610"/>
      <c r="B46" s="610"/>
      <c r="C46" s="312"/>
      <c r="D46" s="305"/>
      <c r="E46" s="305"/>
      <c r="F46" s="611" t="s">
        <v>225</v>
      </c>
      <c r="G46" s="611"/>
      <c r="H46" s="611"/>
      <c r="I46" s="406"/>
      <c r="J46" s="406"/>
      <c r="K46" s="406"/>
      <c r="L46" s="406"/>
      <c r="M46" s="409" t="s">
        <v>226</v>
      </c>
      <c r="N46" s="409"/>
      <c r="O46" s="312"/>
      <c r="P46" s="305"/>
      <c r="Q46" s="305"/>
      <c r="R46" s="305"/>
      <c r="S46" s="305"/>
    </row>
    <row r="47" spans="1:19">
      <c r="A47" s="305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</row>
    <row r="50" spans="6:6">
      <c r="F50" s="405" t="s">
        <v>10</v>
      </c>
    </row>
  </sheetData>
  <mergeCells count="37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19685039370078741" right="0.19685039370078741" top="3.937007874015748E-2" bottom="3.937007874015748E-2" header="3.937007874015748E-2" footer="3.937007874015748E-2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190" workbookViewId="0">
      <selection activeCell="G25" sqref="G25:H25"/>
    </sheetView>
  </sheetViews>
  <sheetFormatPr defaultRowHeight="15"/>
  <cols>
    <col min="1" max="4" width="2" style="1" customWidth="1"/>
    <col min="5" max="5" width="2.140625" style="1" customWidth="1"/>
    <col min="6" max="6" width="2.5703125" style="143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2"/>
      <c r="H1" s="3"/>
      <c r="I1" s="148"/>
      <c r="J1" s="145" t="s">
        <v>0</v>
      </c>
      <c r="K1" s="145"/>
      <c r="L1" s="145"/>
    </row>
    <row r="2" spans="1:12">
      <c r="H2" s="3"/>
      <c r="I2"/>
      <c r="J2" s="145" t="s">
        <v>1</v>
      </c>
      <c r="K2" s="145"/>
      <c r="L2" s="145"/>
    </row>
    <row r="3" spans="1:12">
      <c r="H3" s="5"/>
      <c r="I3" s="3"/>
      <c r="J3" s="145" t="s">
        <v>2</v>
      </c>
      <c r="K3" s="145"/>
      <c r="L3" s="145"/>
    </row>
    <row r="4" spans="1:12">
      <c r="G4" s="6" t="s">
        <v>3</v>
      </c>
      <c r="H4" s="3"/>
      <c r="I4"/>
      <c r="J4" s="145" t="s">
        <v>4</v>
      </c>
      <c r="K4" s="145"/>
      <c r="L4" s="145"/>
    </row>
    <row r="5" spans="1:12">
      <c r="H5" s="8"/>
      <c r="I5"/>
      <c r="J5" s="145" t="s">
        <v>5</v>
      </c>
      <c r="K5" s="145"/>
      <c r="L5" s="145"/>
    </row>
    <row r="6" spans="1:12">
      <c r="G6" s="466" t="s">
        <v>6</v>
      </c>
      <c r="H6" s="466"/>
      <c r="I6" s="466"/>
      <c r="J6" s="466"/>
      <c r="K6" s="466"/>
      <c r="L6" s="149"/>
    </row>
    <row r="7" spans="1:12">
      <c r="A7" s="470" t="s">
        <v>7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</row>
    <row r="8" spans="1:12" ht="15.75">
      <c r="A8" s="141"/>
      <c r="B8" s="142"/>
      <c r="C8" s="142"/>
      <c r="D8" s="142"/>
      <c r="E8" s="142"/>
      <c r="F8" s="142"/>
      <c r="G8" s="472" t="s">
        <v>8</v>
      </c>
      <c r="H8" s="472"/>
      <c r="I8" s="472"/>
      <c r="J8" s="472"/>
      <c r="K8" s="472"/>
      <c r="L8" s="142"/>
    </row>
    <row r="9" spans="1:12" ht="15.75">
      <c r="A9" s="473" t="s">
        <v>9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12">
      <c r="G10" s="474" t="s">
        <v>11</v>
      </c>
      <c r="H10" s="474"/>
      <c r="I10" s="474"/>
      <c r="J10" s="474"/>
      <c r="K10" s="474"/>
    </row>
    <row r="11" spans="1:12">
      <c r="G11" s="475" t="s">
        <v>484</v>
      </c>
      <c r="H11" s="475"/>
      <c r="I11" s="475"/>
      <c r="J11" s="475"/>
      <c r="K11" s="475"/>
    </row>
    <row r="13" spans="1:12" ht="15.75">
      <c r="B13" s="473" t="s">
        <v>12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5" spans="1:12">
      <c r="G15" s="474" t="s">
        <v>13</v>
      </c>
      <c r="H15" s="474"/>
      <c r="I15" s="474"/>
      <c r="J15" s="474"/>
      <c r="K15" s="474"/>
    </row>
    <row r="16" spans="1:12">
      <c r="G16" s="476" t="s">
        <v>14</v>
      </c>
      <c r="H16" s="476"/>
      <c r="I16" s="476"/>
      <c r="J16" s="476"/>
      <c r="K16" s="476"/>
    </row>
    <row r="17" spans="1:18">
      <c r="B17"/>
      <c r="C17"/>
      <c r="D17"/>
      <c r="E17" s="477" t="s">
        <v>15</v>
      </c>
      <c r="F17" s="477"/>
      <c r="G17" s="477"/>
      <c r="H17" s="477"/>
      <c r="I17" s="477"/>
      <c r="J17" s="477"/>
      <c r="K17" s="477"/>
      <c r="L17"/>
    </row>
    <row r="18" spans="1:18">
      <c r="A18" s="478" t="s">
        <v>16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</row>
    <row r="19" spans="1:18">
      <c r="F19" s="1"/>
      <c r="J19" s="10"/>
      <c r="K19" s="11"/>
      <c r="L19" s="12" t="s">
        <v>17</v>
      </c>
    </row>
    <row r="20" spans="1:18">
      <c r="F20" s="1"/>
      <c r="J20" s="13" t="s">
        <v>18</v>
      </c>
      <c r="K20" s="5"/>
      <c r="L20" s="14"/>
    </row>
    <row r="21" spans="1:18">
      <c r="E21" s="145"/>
      <c r="F21" s="144"/>
      <c r="I21" s="15"/>
      <c r="J21" s="15"/>
      <c r="K21" s="16" t="s">
        <v>19</v>
      </c>
      <c r="L21" s="14"/>
    </row>
    <row r="22" spans="1:18">
      <c r="A22" s="467"/>
      <c r="B22" s="467"/>
      <c r="C22" s="467"/>
      <c r="D22" s="467"/>
      <c r="E22" s="467"/>
      <c r="F22" s="467"/>
      <c r="G22" s="467"/>
      <c r="H22" s="467"/>
      <c r="I22" s="467"/>
      <c r="K22" s="16" t="s">
        <v>20</v>
      </c>
      <c r="L22" s="17" t="s">
        <v>21</v>
      </c>
    </row>
    <row r="23" spans="1:18">
      <c r="A23" s="467" t="s">
        <v>10</v>
      </c>
      <c r="B23" s="467"/>
      <c r="C23" s="467"/>
      <c r="D23" s="467"/>
      <c r="E23" s="467"/>
      <c r="F23" s="467"/>
      <c r="G23" s="467"/>
      <c r="H23" s="467"/>
      <c r="I23" s="467"/>
      <c r="J23" s="140" t="s">
        <v>22</v>
      </c>
      <c r="K23" s="107" t="s">
        <v>23</v>
      </c>
      <c r="L23" s="14"/>
    </row>
    <row r="24" spans="1:18">
      <c r="F24" s="1"/>
      <c r="G24" s="18" t="s">
        <v>24</v>
      </c>
      <c r="H24" s="19" t="s">
        <v>230</v>
      </c>
      <c r="I24" s="20"/>
      <c r="J24" s="21"/>
      <c r="K24" s="14"/>
      <c r="L24" s="14"/>
    </row>
    <row r="25" spans="1:18">
      <c r="F25" s="1"/>
      <c r="G25" s="469" t="s">
        <v>25</v>
      </c>
      <c r="H25" s="469"/>
      <c r="I25" s="104"/>
      <c r="J25" s="105"/>
      <c r="K25" s="106"/>
      <c r="L25" s="106"/>
    </row>
    <row r="26" spans="1:18">
      <c r="A26" s="468" t="s">
        <v>231</v>
      </c>
      <c r="B26" s="468"/>
      <c r="C26" s="468"/>
      <c r="D26" s="468"/>
      <c r="E26" s="468"/>
      <c r="F26" s="468"/>
      <c r="G26" s="468"/>
      <c r="H26" s="468"/>
      <c r="I26" s="468"/>
      <c r="J26" s="22"/>
      <c r="K26" s="23"/>
      <c r="L26" s="24" t="s">
        <v>26</v>
      </c>
    </row>
    <row r="27" spans="1:18" ht="38.25" customHeight="1">
      <c r="A27" s="449" t="s">
        <v>27</v>
      </c>
      <c r="B27" s="450"/>
      <c r="C27" s="450"/>
      <c r="D27" s="450"/>
      <c r="E27" s="450"/>
      <c r="F27" s="450"/>
      <c r="G27" s="453" t="s">
        <v>28</v>
      </c>
      <c r="H27" s="455" t="s">
        <v>29</v>
      </c>
      <c r="I27" s="457" t="s">
        <v>30</v>
      </c>
      <c r="J27" s="458"/>
      <c r="K27" s="459" t="s">
        <v>31</v>
      </c>
      <c r="L27" s="461" t="s">
        <v>32</v>
      </c>
      <c r="M27" s="25"/>
      <c r="N27" s="1"/>
      <c r="O27" s="1"/>
      <c r="P27" s="1"/>
      <c r="Q27" s="1"/>
      <c r="R27" s="1"/>
    </row>
    <row r="28" spans="1:18" ht="36" customHeight="1">
      <c r="A28" s="451"/>
      <c r="B28" s="452"/>
      <c r="C28" s="452"/>
      <c r="D28" s="452"/>
      <c r="E28" s="452"/>
      <c r="F28" s="452"/>
      <c r="G28" s="454"/>
      <c r="H28" s="456"/>
      <c r="I28" s="26" t="s">
        <v>33</v>
      </c>
      <c r="J28" s="27" t="s">
        <v>34</v>
      </c>
      <c r="K28" s="460"/>
      <c r="L28" s="462"/>
      <c r="M28" s="1"/>
      <c r="N28" s="1"/>
      <c r="O28" s="1"/>
      <c r="P28" s="1"/>
      <c r="Q28" s="1"/>
      <c r="R28" s="1"/>
    </row>
    <row r="29" spans="1:18">
      <c r="A29" s="463" t="s">
        <v>23</v>
      </c>
      <c r="B29" s="464"/>
      <c r="C29" s="464"/>
      <c r="D29" s="464"/>
      <c r="E29" s="464"/>
      <c r="F29" s="465"/>
      <c r="G29" s="28">
        <v>2</v>
      </c>
      <c r="H29" s="29">
        <v>3</v>
      </c>
      <c r="I29" s="30" t="s">
        <v>35</v>
      </c>
      <c r="J29" s="31" t="s">
        <v>36</v>
      </c>
      <c r="K29" s="32">
        <v>6</v>
      </c>
      <c r="L29" s="32">
        <v>7</v>
      </c>
      <c r="M29" s="1"/>
      <c r="N29" s="1"/>
      <c r="O29" s="1"/>
      <c r="P29" s="1"/>
      <c r="Q29" s="1"/>
      <c r="R29" s="1"/>
    </row>
    <row r="30" spans="1:18">
      <c r="A30" s="33">
        <v>2</v>
      </c>
      <c r="B30" s="33"/>
      <c r="C30" s="34"/>
      <c r="D30" s="35"/>
      <c r="E30" s="33"/>
      <c r="F30" s="36"/>
      <c r="G30" s="35" t="s">
        <v>37</v>
      </c>
      <c r="H30" s="77">
        <v>1</v>
      </c>
      <c r="I30" s="109">
        <f>SUM(I31+I42+I61+I82+I89+I109+I135+I154+I164)</f>
        <v>279960</v>
      </c>
      <c r="J30" s="109">
        <f>SUM(J31+J42+J61+J82+J89+J109+J135+J154+J164)</f>
        <v>279960</v>
      </c>
      <c r="K30" s="110">
        <f>SUM(K31+K42+K61+K82+K89+K109+K135+K154+K164)</f>
        <v>278486.74</v>
      </c>
      <c r="L30" s="109">
        <f>SUM(L31+L42+L61+L82+L89+L109+L135+L154+L164)</f>
        <v>278486.74</v>
      </c>
      <c r="M30" s="38"/>
      <c r="N30" s="38"/>
      <c r="O30" s="38"/>
      <c r="P30" s="38"/>
      <c r="Q30" s="38"/>
      <c r="R30" s="38"/>
    </row>
    <row r="31" spans="1:18" ht="25.5" customHeight="1">
      <c r="A31" s="33">
        <v>2</v>
      </c>
      <c r="B31" s="39">
        <v>1</v>
      </c>
      <c r="C31" s="40"/>
      <c r="D31" s="41"/>
      <c r="E31" s="42"/>
      <c r="F31" s="43"/>
      <c r="G31" s="44" t="s">
        <v>38</v>
      </c>
      <c r="H31" s="77">
        <v>2</v>
      </c>
      <c r="I31" s="109">
        <f>SUM(I32+I38)</f>
        <v>219360</v>
      </c>
      <c r="J31" s="109">
        <f>SUM(J32+J38)</f>
        <v>219360</v>
      </c>
      <c r="K31" s="111">
        <f>SUM(K32+K38)</f>
        <v>219360</v>
      </c>
      <c r="L31" s="112">
        <f>SUM(L32+L38)</f>
        <v>219360</v>
      </c>
      <c r="M31" s="1"/>
      <c r="N31" s="1"/>
      <c r="O31" s="1"/>
      <c r="P31" s="1"/>
      <c r="Q31" s="1"/>
      <c r="R31" s="1"/>
    </row>
    <row r="32" spans="1:18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39</v>
      </c>
      <c r="H32" s="77">
        <v>3</v>
      </c>
      <c r="I32" s="109">
        <f>SUM(I33)</f>
        <v>216160</v>
      </c>
      <c r="J32" s="109">
        <f>SUM(J33)</f>
        <v>216160</v>
      </c>
      <c r="K32" s="110">
        <f>SUM(K33)</f>
        <v>216160</v>
      </c>
      <c r="L32" s="109">
        <f>SUM(L33)</f>
        <v>216160</v>
      </c>
      <c r="M32" s="1"/>
      <c r="N32" s="1"/>
      <c r="O32" s="1"/>
      <c r="P32" s="1"/>
      <c r="R32" s="1"/>
    </row>
    <row r="33" spans="1:18" ht="15.75" customHeight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39</v>
      </c>
      <c r="H33" s="77">
        <v>4</v>
      </c>
      <c r="I33" s="109">
        <f>SUM(I34+I36)</f>
        <v>216160</v>
      </c>
      <c r="J33" s="109">
        <f t="shared" ref="J33:L34" si="0">SUM(J34)</f>
        <v>216160</v>
      </c>
      <c r="K33" s="109">
        <f t="shared" si="0"/>
        <v>216160</v>
      </c>
      <c r="L33" s="109">
        <f t="shared" si="0"/>
        <v>216160</v>
      </c>
      <c r="M33" s="1"/>
      <c r="N33" s="1"/>
      <c r="O33" s="1"/>
      <c r="P33" s="1"/>
      <c r="Q33" s="50"/>
      <c r="R33" s="1"/>
    </row>
    <row r="34" spans="1:18" ht="15.75" customHeight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40</v>
      </c>
      <c r="H34" s="77">
        <v>5</v>
      </c>
      <c r="I34" s="110">
        <f>SUM(I35)</f>
        <v>216160</v>
      </c>
      <c r="J34" s="110">
        <f t="shared" si="0"/>
        <v>216160</v>
      </c>
      <c r="K34" s="110">
        <f t="shared" si="0"/>
        <v>216160</v>
      </c>
      <c r="L34" s="110">
        <f t="shared" si="0"/>
        <v>216160</v>
      </c>
      <c r="M34" s="1"/>
      <c r="N34" s="1"/>
      <c r="O34" s="1"/>
      <c r="P34" s="1"/>
      <c r="Q34" s="50"/>
      <c r="R34" s="1"/>
    </row>
    <row r="35" spans="1:18" ht="15.75" customHeight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40</v>
      </c>
      <c r="H35" s="77">
        <v>6</v>
      </c>
      <c r="I35" s="113">
        <v>216160</v>
      </c>
      <c r="J35" s="114">
        <v>216160</v>
      </c>
      <c r="K35" s="114">
        <v>216160</v>
      </c>
      <c r="L35" s="114">
        <v>216160</v>
      </c>
      <c r="M35" s="1"/>
      <c r="N35" s="1"/>
      <c r="O35" s="1"/>
      <c r="P35" s="1"/>
      <c r="Q35" s="50"/>
      <c r="R35" s="1"/>
    </row>
    <row r="36" spans="1:18" ht="15.75" hidden="1" customHeight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41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M36" s="1"/>
      <c r="N36" s="1"/>
      <c r="O36" s="1"/>
      <c r="P36" s="1"/>
      <c r="Q36" s="50"/>
      <c r="R36" s="1"/>
    </row>
    <row r="37" spans="1:18" ht="15.75" hidden="1" customHeight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41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M37" s="1"/>
      <c r="N37" s="1"/>
      <c r="O37" s="1"/>
      <c r="P37" s="1"/>
      <c r="Q37" s="50"/>
      <c r="R37" s="1"/>
    </row>
    <row r="38" spans="1:18" ht="15.75" customHeight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42</v>
      </c>
      <c r="H38" s="77">
        <v>9</v>
      </c>
      <c r="I38" s="110">
        <f t="shared" ref="I38:L40" si="1">I39</f>
        <v>3200</v>
      </c>
      <c r="J38" s="109">
        <f t="shared" si="1"/>
        <v>3200</v>
      </c>
      <c r="K38" s="110">
        <f t="shared" si="1"/>
        <v>3200</v>
      </c>
      <c r="L38" s="109">
        <f t="shared" si="1"/>
        <v>3200</v>
      </c>
      <c r="M38" s="1"/>
      <c r="N38" s="1"/>
      <c r="O38" s="1"/>
      <c r="P38" s="1"/>
      <c r="Q38" s="50"/>
      <c r="R38" s="1"/>
    </row>
    <row r="39" spans="1:18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42</v>
      </c>
      <c r="H39" s="77">
        <v>10</v>
      </c>
      <c r="I39" s="110">
        <f t="shared" si="1"/>
        <v>3200</v>
      </c>
      <c r="J39" s="109">
        <f t="shared" si="1"/>
        <v>3200</v>
      </c>
      <c r="K39" s="109">
        <f t="shared" si="1"/>
        <v>3200</v>
      </c>
      <c r="L39" s="109">
        <f t="shared" si="1"/>
        <v>3200</v>
      </c>
      <c r="M39" s="1"/>
      <c r="N39" s="1"/>
      <c r="O39" s="1"/>
      <c r="P39" s="1"/>
      <c r="R39" s="1"/>
    </row>
    <row r="40" spans="1:18" ht="15.75" customHeight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42</v>
      </c>
      <c r="H40" s="77">
        <v>11</v>
      </c>
      <c r="I40" s="109">
        <f t="shared" si="1"/>
        <v>3200</v>
      </c>
      <c r="J40" s="109">
        <f t="shared" si="1"/>
        <v>3200</v>
      </c>
      <c r="K40" s="109">
        <f t="shared" si="1"/>
        <v>3200</v>
      </c>
      <c r="L40" s="109">
        <f t="shared" si="1"/>
        <v>3200</v>
      </c>
      <c r="M40" s="1"/>
      <c r="N40" s="1"/>
      <c r="O40" s="1"/>
      <c r="P40" s="1"/>
      <c r="Q40" s="50"/>
      <c r="R40" s="1"/>
    </row>
    <row r="41" spans="1:18" ht="15.75" customHeight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42</v>
      </c>
      <c r="H41" s="77">
        <v>12</v>
      </c>
      <c r="I41" s="115">
        <v>3200</v>
      </c>
      <c r="J41" s="114">
        <v>3200</v>
      </c>
      <c r="K41" s="114">
        <v>3200</v>
      </c>
      <c r="L41" s="114">
        <v>3200</v>
      </c>
      <c r="M41" s="1"/>
      <c r="N41" s="1"/>
      <c r="O41" s="1"/>
      <c r="P41" s="1"/>
      <c r="Q41" s="50"/>
      <c r="R41" s="1"/>
    </row>
    <row r="42" spans="1:18">
      <c r="A42" s="51">
        <v>2</v>
      </c>
      <c r="B42" s="52">
        <v>2</v>
      </c>
      <c r="C42" s="40"/>
      <c r="D42" s="41"/>
      <c r="E42" s="42"/>
      <c r="F42" s="43"/>
      <c r="G42" s="44" t="s">
        <v>43</v>
      </c>
      <c r="H42" s="77">
        <v>13</v>
      </c>
      <c r="I42" s="116">
        <f t="shared" ref="I42:L44" si="2">I43</f>
        <v>40800</v>
      </c>
      <c r="J42" s="117">
        <f t="shared" si="2"/>
        <v>40800</v>
      </c>
      <c r="K42" s="116">
        <f t="shared" si="2"/>
        <v>40255.880000000005</v>
      </c>
      <c r="L42" s="116">
        <f t="shared" si="2"/>
        <v>40255.880000000005</v>
      </c>
      <c r="M42" s="1"/>
      <c r="N42" s="1"/>
      <c r="O42" s="1"/>
      <c r="P42" s="1"/>
      <c r="Q42" s="1"/>
      <c r="R42" s="1"/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43</v>
      </c>
      <c r="H43" s="77">
        <v>14</v>
      </c>
      <c r="I43" s="109">
        <f t="shared" si="2"/>
        <v>40800</v>
      </c>
      <c r="J43" s="110">
        <f t="shared" si="2"/>
        <v>40800</v>
      </c>
      <c r="K43" s="109">
        <f t="shared" si="2"/>
        <v>40255.880000000005</v>
      </c>
      <c r="L43" s="110">
        <f t="shared" si="2"/>
        <v>40255.880000000005</v>
      </c>
      <c r="M43" s="1"/>
      <c r="N43" s="1"/>
      <c r="O43" s="1"/>
      <c r="P43" s="1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43</v>
      </c>
      <c r="H44" s="77">
        <v>15</v>
      </c>
      <c r="I44" s="109">
        <f t="shared" si="2"/>
        <v>40800</v>
      </c>
      <c r="J44" s="110">
        <f t="shared" si="2"/>
        <v>40800</v>
      </c>
      <c r="K44" s="112">
        <f t="shared" si="2"/>
        <v>40255.880000000005</v>
      </c>
      <c r="L44" s="112">
        <f t="shared" si="2"/>
        <v>40255.880000000005</v>
      </c>
      <c r="M44" s="1"/>
      <c r="N44" s="1"/>
      <c r="O44" s="1"/>
      <c r="P44" s="1"/>
      <c r="Q44" s="50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43</v>
      </c>
      <c r="H45" s="77">
        <v>16</v>
      </c>
      <c r="I45" s="118">
        <f>SUM(I46:I60)</f>
        <v>40800</v>
      </c>
      <c r="J45" s="118">
        <f>SUM(J46:J60)</f>
        <v>40800</v>
      </c>
      <c r="K45" s="119">
        <f>SUM(K46:K60)</f>
        <v>40255.880000000005</v>
      </c>
      <c r="L45" s="119">
        <f>SUM(L46:L60)</f>
        <v>40255.880000000005</v>
      </c>
      <c r="M45" s="1"/>
      <c r="N45" s="1"/>
      <c r="O45" s="1"/>
      <c r="P45" s="1"/>
      <c r="Q45" s="50"/>
    </row>
    <row r="46" spans="1:18" ht="15.75" hidden="1" customHeight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44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M46" s="1"/>
      <c r="N46" s="1"/>
      <c r="O46" s="1"/>
      <c r="P46" s="1"/>
      <c r="Q46" s="50"/>
    </row>
    <row r="47" spans="1:18" ht="25.5" hidden="1" customHeight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45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M47" s="1"/>
      <c r="N47" s="1"/>
      <c r="O47" s="1"/>
      <c r="P47" s="1"/>
      <c r="Q47" s="50"/>
    </row>
    <row r="48" spans="1:18" ht="25.5" customHeight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46</v>
      </c>
      <c r="H48" s="77">
        <v>19</v>
      </c>
      <c r="I48" s="114">
        <v>600</v>
      </c>
      <c r="J48" s="114">
        <v>600</v>
      </c>
      <c r="K48" s="114">
        <v>570.59</v>
      </c>
      <c r="L48" s="114">
        <v>570.59</v>
      </c>
      <c r="M48" s="1"/>
      <c r="N48" s="1"/>
      <c r="O48" s="1"/>
      <c r="P48" s="1"/>
      <c r="Q48" s="50"/>
    </row>
    <row r="49" spans="1:18" ht="25.5" customHeight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47</v>
      </c>
      <c r="H49" s="77">
        <v>20</v>
      </c>
      <c r="I49" s="114">
        <v>4900</v>
      </c>
      <c r="J49" s="114">
        <v>4900</v>
      </c>
      <c r="K49" s="114">
        <v>4900</v>
      </c>
      <c r="L49" s="114">
        <v>4900</v>
      </c>
      <c r="M49" s="1"/>
      <c r="N49" s="1"/>
      <c r="O49" s="1"/>
      <c r="P49" s="1"/>
      <c r="Q49" s="50"/>
    </row>
    <row r="50" spans="1:18" ht="25.5" customHeight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48</v>
      </c>
      <c r="H50" s="77">
        <v>21</v>
      </c>
      <c r="I50" s="114">
        <v>200</v>
      </c>
      <c r="J50" s="114">
        <v>200</v>
      </c>
      <c r="K50" s="114">
        <v>178.45</v>
      </c>
      <c r="L50" s="114">
        <v>178.45</v>
      </c>
      <c r="M50" s="1"/>
      <c r="N50" s="1"/>
      <c r="O50" s="1"/>
      <c r="P50" s="1"/>
      <c r="Q50" s="50"/>
    </row>
    <row r="51" spans="1:18" ht="15.75" hidden="1" customHeight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49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M51" s="1"/>
      <c r="N51" s="1"/>
      <c r="O51" s="1"/>
      <c r="P51" s="1"/>
      <c r="Q51" s="50"/>
    </row>
    <row r="52" spans="1:18" ht="25.5" hidden="1" customHeight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50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M52" s="1"/>
      <c r="N52" s="1"/>
      <c r="O52" s="1"/>
      <c r="P52" s="1"/>
      <c r="Q52" s="50"/>
    </row>
    <row r="53" spans="1:18" ht="25.5" hidden="1" customHeight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51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M53" s="1"/>
      <c r="N53" s="1"/>
      <c r="O53" s="1"/>
      <c r="P53" s="1"/>
      <c r="Q53" s="50"/>
    </row>
    <row r="54" spans="1:18" ht="25.5" customHeight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52</v>
      </c>
      <c r="H54" s="77">
        <v>25</v>
      </c>
      <c r="I54" s="115">
        <v>13100</v>
      </c>
      <c r="J54" s="114">
        <v>13100</v>
      </c>
      <c r="K54" s="114">
        <v>13099.45</v>
      </c>
      <c r="L54" s="114">
        <v>13099.45</v>
      </c>
      <c r="M54" s="1"/>
      <c r="N54" s="1"/>
      <c r="O54" s="1"/>
      <c r="P54" s="1"/>
      <c r="Q54" s="50"/>
    </row>
    <row r="55" spans="1:18" ht="15.75" customHeight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53</v>
      </c>
      <c r="H55" s="77">
        <v>26</v>
      </c>
      <c r="I55" s="115">
        <v>700</v>
      </c>
      <c r="J55" s="114">
        <v>700</v>
      </c>
      <c r="K55" s="114">
        <v>596.84</v>
      </c>
      <c r="L55" s="114">
        <v>596.84</v>
      </c>
      <c r="M55" s="1"/>
      <c r="N55" s="1"/>
      <c r="O55" s="1"/>
      <c r="P55" s="1"/>
      <c r="Q55" s="50"/>
    </row>
    <row r="56" spans="1:18" ht="25.5" hidden="1" customHeight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54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M56" s="1"/>
      <c r="N56" s="1"/>
      <c r="O56" s="1"/>
      <c r="P56" s="1"/>
      <c r="Q56" s="50"/>
    </row>
    <row r="57" spans="1:18" ht="15.75" customHeight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55</v>
      </c>
      <c r="H57" s="77">
        <v>28</v>
      </c>
      <c r="I57" s="115">
        <v>3700</v>
      </c>
      <c r="J57" s="114">
        <v>3700</v>
      </c>
      <c r="K57" s="114">
        <v>3441.46</v>
      </c>
      <c r="L57" s="114">
        <v>3441.46</v>
      </c>
      <c r="M57" s="1"/>
      <c r="N57" s="1"/>
      <c r="O57" s="1"/>
      <c r="P57" s="1"/>
      <c r="Q57" s="50"/>
    </row>
    <row r="58" spans="1:18" ht="25.5" customHeight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56</v>
      </c>
      <c r="H58" s="77">
        <v>29</v>
      </c>
      <c r="I58" s="115">
        <v>2500</v>
      </c>
      <c r="J58" s="114">
        <v>2500</v>
      </c>
      <c r="K58" s="114">
        <v>2369.09</v>
      </c>
      <c r="L58" s="114">
        <v>2369.09</v>
      </c>
      <c r="M58" s="1"/>
      <c r="N58" s="1"/>
      <c r="O58" s="1"/>
      <c r="P58" s="1"/>
      <c r="Q58" s="50"/>
    </row>
    <row r="59" spans="1:18" ht="15.75" hidden="1" customHeight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57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M59" s="1"/>
      <c r="N59" s="1"/>
      <c r="O59" s="1"/>
      <c r="P59" s="1"/>
      <c r="Q59" s="50"/>
    </row>
    <row r="60" spans="1:18" ht="15.75" customHeight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58</v>
      </c>
      <c r="H60" s="77">
        <v>31</v>
      </c>
      <c r="I60" s="115">
        <v>15100</v>
      </c>
      <c r="J60" s="114">
        <v>15100</v>
      </c>
      <c r="K60" s="114">
        <v>15100</v>
      </c>
      <c r="L60" s="114">
        <v>15100</v>
      </c>
      <c r="M60" s="1"/>
      <c r="N60" s="1"/>
      <c r="O60" s="1"/>
      <c r="P60" s="1"/>
      <c r="Q60" s="50"/>
    </row>
    <row r="61" spans="1:18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59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  <c r="M61" s="1"/>
      <c r="N61" s="1"/>
      <c r="O61" s="1"/>
      <c r="P61" s="1"/>
      <c r="Q61" s="1"/>
      <c r="R61" s="1"/>
    </row>
    <row r="62" spans="1:18" ht="15.75" hidden="1" customHeight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60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M62" s="1"/>
      <c r="N62" s="1"/>
      <c r="O62" s="1"/>
      <c r="P62" s="1"/>
      <c r="R62" s="50"/>
    </row>
    <row r="63" spans="1:18" ht="15.75" hidden="1" customHeight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61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M63" s="1"/>
      <c r="N63" s="1"/>
      <c r="O63" s="1"/>
      <c r="P63" s="1"/>
      <c r="Q63" s="50"/>
    </row>
    <row r="64" spans="1:18" ht="15.75" hidden="1" customHeight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61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M64" s="1"/>
      <c r="N64" s="1"/>
      <c r="O64" s="1"/>
      <c r="P64" s="1"/>
      <c r="Q64" s="50"/>
    </row>
    <row r="65" spans="1:18" ht="25.5" hidden="1" customHeight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62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</row>
    <row r="66" spans="1:18" ht="25.5" hidden="1" customHeight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63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M66" s="1"/>
      <c r="N66" s="1"/>
      <c r="O66" s="1"/>
      <c r="P66" s="1"/>
      <c r="Q66" s="50"/>
    </row>
    <row r="67" spans="1:18" ht="15.75" hidden="1" customHeight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64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M67" s="1"/>
      <c r="N67" s="1"/>
      <c r="O67" s="1"/>
      <c r="P67" s="1"/>
      <c r="Q67" s="50"/>
    </row>
    <row r="68" spans="1:18" ht="38.25" hidden="1" customHeight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65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M68" s="1"/>
      <c r="N68" s="1"/>
      <c r="O68" s="1"/>
      <c r="P68" s="1"/>
      <c r="Q68" s="50"/>
    </row>
    <row r="69" spans="1:18" ht="38.25" hidden="1" customHeight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65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M69" s="1"/>
      <c r="N69" s="1"/>
      <c r="O69" s="1"/>
      <c r="P69" s="1"/>
      <c r="Q69" s="50"/>
    </row>
    <row r="70" spans="1:18" ht="25.5" hidden="1" customHeight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62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</row>
    <row r="71" spans="1:18" ht="25.5" hidden="1" customHeight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63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M71" s="1"/>
      <c r="N71" s="1"/>
      <c r="O71" s="1"/>
      <c r="P71" s="1"/>
      <c r="Q71" s="50"/>
    </row>
    <row r="72" spans="1:18" ht="15.75" hidden="1" customHeight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64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M72" s="1"/>
      <c r="N72" s="1"/>
      <c r="O72" s="1"/>
      <c r="P72" s="1"/>
      <c r="Q72" s="50"/>
    </row>
    <row r="73" spans="1:18" ht="25.5" hidden="1" customHeight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66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M73" s="1"/>
      <c r="N73" s="1"/>
      <c r="O73" s="1"/>
      <c r="P73" s="1"/>
      <c r="Q73" s="50"/>
    </row>
    <row r="74" spans="1:18" ht="25.5" hidden="1" customHeight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67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M74" s="1"/>
      <c r="N74" s="1"/>
      <c r="O74" s="1"/>
      <c r="P74" s="1"/>
      <c r="Q74" s="50"/>
    </row>
    <row r="75" spans="1:18" ht="15.75" hidden="1" customHeight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68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M75" s="1"/>
      <c r="N75" s="1"/>
      <c r="O75" s="1"/>
      <c r="P75" s="1"/>
      <c r="Q75" s="50"/>
    </row>
    <row r="76" spans="1:18" ht="15.75" hidden="1" customHeight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69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M76" s="1"/>
      <c r="N76" s="1"/>
      <c r="O76" s="1"/>
      <c r="P76" s="1"/>
      <c r="Q76" s="50"/>
    </row>
    <row r="77" spans="1:18" ht="15.75" hidden="1" customHeight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70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M77" s="1"/>
      <c r="N77" s="1"/>
      <c r="O77" s="1"/>
      <c r="P77" s="1"/>
      <c r="Q77" s="50"/>
    </row>
    <row r="78" spans="1:18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71</v>
      </c>
      <c r="H78" s="77">
        <v>49</v>
      </c>
      <c r="I78" s="109">
        <f t="shared" ref="I78:L79" si="3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  <c r="M78" s="1"/>
      <c r="N78" s="1"/>
      <c r="O78" s="1"/>
      <c r="P78" s="1"/>
      <c r="Q78" s="1"/>
      <c r="R78" s="1"/>
    </row>
    <row r="79" spans="1:18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71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  <c r="M79" s="1"/>
      <c r="N79" s="1"/>
      <c r="O79" s="1"/>
      <c r="P79" s="1"/>
      <c r="Q79" s="1"/>
      <c r="R79" s="1"/>
    </row>
    <row r="80" spans="1:18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71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  <c r="M80" s="1"/>
      <c r="N80" s="1"/>
      <c r="O80" s="1"/>
      <c r="P80" s="1"/>
      <c r="Q80" s="1"/>
      <c r="R80" s="1"/>
    </row>
    <row r="81" spans="1:18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71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  <c r="M81" s="1"/>
      <c r="N81" s="1"/>
      <c r="O81" s="1"/>
      <c r="P81" s="1"/>
      <c r="Q81" s="1"/>
      <c r="R81" s="1"/>
    </row>
    <row r="82" spans="1:18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72</v>
      </c>
      <c r="H82" s="77">
        <v>53</v>
      </c>
      <c r="I82" s="109">
        <f t="shared" ref="I82:L84" si="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  <c r="M82" s="1"/>
      <c r="N82" s="1"/>
      <c r="O82" s="1"/>
      <c r="P82" s="1"/>
      <c r="Q82" s="1"/>
      <c r="R82" s="1"/>
    </row>
    <row r="83" spans="1:18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73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  <c r="M83" s="1"/>
      <c r="N83" s="1"/>
      <c r="O83" s="1"/>
      <c r="P83" s="1"/>
      <c r="Q83" s="1"/>
      <c r="R83" s="1"/>
    </row>
    <row r="84" spans="1:18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73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  <c r="M84" s="1"/>
      <c r="N84" s="1"/>
      <c r="O84" s="1"/>
      <c r="P84" s="1"/>
      <c r="Q84" s="1"/>
      <c r="R84" s="1"/>
    </row>
    <row r="85" spans="1:18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73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  <c r="M85" s="1"/>
      <c r="N85" s="1"/>
      <c r="O85" s="1"/>
      <c r="P85" s="1"/>
      <c r="Q85" s="1"/>
      <c r="R85" s="1"/>
    </row>
    <row r="86" spans="1:18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74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  <c r="M86" s="1"/>
      <c r="N86" s="1"/>
      <c r="O86" s="1"/>
      <c r="P86" s="1"/>
      <c r="Q86" s="1"/>
      <c r="R86" s="1"/>
    </row>
    <row r="87" spans="1:18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75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  <c r="M87" s="1"/>
      <c r="N87" s="1"/>
      <c r="O87" s="1"/>
      <c r="P87" s="1"/>
      <c r="Q87" s="1"/>
      <c r="R87" s="1"/>
    </row>
    <row r="88" spans="1:18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76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  <c r="M88" s="1"/>
      <c r="N88" s="1"/>
      <c r="O88" s="1"/>
      <c r="P88" s="1"/>
      <c r="Q88" s="1"/>
      <c r="R88" s="1"/>
    </row>
    <row r="89" spans="1:18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77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  <c r="M89" s="1"/>
      <c r="N89" s="1"/>
      <c r="O89" s="1"/>
      <c r="P89" s="1"/>
      <c r="Q89" s="1"/>
      <c r="R89" s="1"/>
    </row>
    <row r="90" spans="1:18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78</v>
      </c>
      <c r="H90" s="77">
        <v>61</v>
      </c>
      <c r="I90" s="116">
        <f t="shared" ref="I90:L91" si="5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  <c r="M90" s="1"/>
      <c r="N90" s="1"/>
      <c r="O90" s="1"/>
      <c r="P90" s="1"/>
      <c r="Q90" s="1"/>
      <c r="R90" s="1"/>
    </row>
    <row r="91" spans="1:18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78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  <c r="M91" s="1"/>
      <c r="N91" s="1"/>
      <c r="O91" s="1"/>
      <c r="P91" s="1"/>
      <c r="Q91" s="1"/>
      <c r="R91" s="1"/>
    </row>
    <row r="92" spans="1:18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78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  <c r="M92" s="1"/>
      <c r="N92" s="1"/>
      <c r="O92" s="1"/>
      <c r="P92" s="1"/>
      <c r="Q92" s="1"/>
      <c r="R92" s="1"/>
    </row>
    <row r="93" spans="1:18" ht="25.5" hidden="1" customHeight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79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  <c r="M93" s="1"/>
      <c r="N93" s="1"/>
      <c r="O93" s="1"/>
      <c r="P93" s="1"/>
      <c r="Q93" s="1"/>
      <c r="R93" s="1"/>
    </row>
    <row r="94" spans="1:18" ht="25.5" hidden="1" customHeight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80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  <c r="M94" s="1"/>
      <c r="N94" s="1"/>
      <c r="O94" s="1"/>
      <c r="P94" s="1"/>
      <c r="Q94" s="1"/>
      <c r="R94" s="1"/>
    </row>
    <row r="95" spans="1:18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81</v>
      </c>
      <c r="H95" s="77">
        <v>66</v>
      </c>
      <c r="I95" s="109">
        <f t="shared" ref="I95:L96" si="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  <c r="M95" s="1"/>
      <c r="N95" s="1"/>
      <c r="O95" s="1"/>
      <c r="P95" s="1"/>
      <c r="Q95" s="1"/>
      <c r="R95" s="1"/>
    </row>
    <row r="96" spans="1:18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81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  <c r="M96" s="1"/>
      <c r="N96" s="1"/>
      <c r="O96" s="1"/>
      <c r="P96" s="1"/>
      <c r="Q96" s="1"/>
      <c r="R96" s="1"/>
    </row>
    <row r="97" spans="1:18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81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  <c r="M97" s="1"/>
      <c r="N97" s="1"/>
      <c r="O97" s="1"/>
      <c r="P97" s="1"/>
      <c r="Q97" s="1"/>
      <c r="R97" s="1"/>
    </row>
    <row r="98" spans="1:18" ht="25.5" hidden="1" customHeight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82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  <c r="M98" s="1"/>
      <c r="N98" s="1"/>
      <c r="O98" s="1"/>
      <c r="P98" s="1"/>
      <c r="Q98" s="1"/>
      <c r="R98" s="1"/>
    </row>
    <row r="99" spans="1:18" ht="25.5" hidden="1" customHeight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83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  <c r="M99" s="1"/>
      <c r="N99" s="1"/>
      <c r="O99" s="1"/>
      <c r="P99" s="1"/>
      <c r="Q99" s="1"/>
      <c r="R99" s="1"/>
    </row>
    <row r="100" spans="1:18" ht="25.5" hidden="1" customHeight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84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  <c r="M100" s="1"/>
      <c r="N100" s="1"/>
      <c r="O100" s="1"/>
      <c r="P100" s="1"/>
      <c r="Q100" s="1"/>
      <c r="R100" s="1"/>
    </row>
    <row r="101" spans="1:18" ht="25.5" hidden="1" customHeight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85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  <c r="M101" s="1"/>
      <c r="N101" s="1"/>
      <c r="O101" s="1"/>
      <c r="P101" s="1"/>
      <c r="Q101" s="1"/>
      <c r="R101" s="1"/>
    </row>
    <row r="102" spans="1:18" ht="25.5" hidden="1" customHeight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85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  <c r="M102" s="1"/>
      <c r="N102" s="1"/>
      <c r="O102" s="1"/>
      <c r="P102" s="1"/>
      <c r="Q102" s="1"/>
      <c r="R102" s="1"/>
    </row>
    <row r="103" spans="1:18" ht="25.5" hidden="1" customHeight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85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  <c r="M103" s="1"/>
      <c r="N103" s="1"/>
      <c r="O103" s="1"/>
      <c r="P103" s="1"/>
      <c r="Q103" s="1"/>
      <c r="R103" s="1"/>
    </row>
    <row r="104" spans="1:18" ht="25.5" hidden="1" customHeight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86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  <c r="M104" s="1"/>
      <c r="N104" s="1"/>
      <c r="O104" s="1"/>
      <c r="P104" s="1"/>
      <c r="Q104" s="1"/>
      <c r="R104" s="1"/>
    </row>
    <row r="105" spans="1:18" ht="25.5" hidden="1" customHeight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87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  <c r="M105" s="1"/>
      <c r="N105" s="1"/>
      <c r="O105" s="1"/>
      <c r="P105" s="1"/>
      <c r="Q105" s="1"/>
      <c r="R105" s="1"/>
    </row>
    <row r="106" spans="1:18" ht="25.5" hidden="1" customHeight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87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  <c r="M106" s="1"/>
      <c r="N106" s="1"/>
      <c r="O106" s="1"/>
      <c r="P106" s="1"/>
      <c r="Q106" s="1"/>
      <c r="R106" s="1"/>
    </row>
    <row r="107" spans="1:18" ht="25.5" hidden="1" customHeight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87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  <c r="M107" s="1"/>
      <c r="N107" s="1"/>
      <c r="O107" s="1"/>
      <c r="P107" s="1"/>
      <c r="Q107" s="1"/>
      <c r="R107" s="1"/>
    </row>
    <row r="108" spans="1:18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88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  <c r="M108" s="1"/>
      <c r="N108" s="1"/>
      <c r="O108" s="1"/>
      <c r="P108" s="1"/>
      <c r="Q108" s="1"/>
      <c r="R108" s="1"/>
    </row>
    <row r="109" spans="1:18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89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  <c r="M109" s="1"/>
      <c r="N109" s="1"/>
      <c r="O109" s="1"/>
      <c r="P109" s="1"/>
      <c r="Q109" s="1"/>
      <c r="R109" s="1"/>
    </row>
    <row r="110" spans="1:18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90</v>
      </c>
      <c r="H110" s="77">
        <v>81</v>
      </c>
      <c r="I110" s="112">
        <f t="shared" ref="I110:L111" si="7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  <c r="M110" s="1"/>
      <c r="N110" s="1"/>
      <c r="O110" s="1"/>
      <c r="P110" s="1"/>
      <c r="Q110" s="1"/>
      <c r="R110" s="1"/>
    </row>
    <row r="111" spans="1:18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90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  <c r="M111" s="1"/>
      <c r="N111" s="1"/>
      <c r="O111" s="1"/>
      <c r="P111" s="1"/>
      <c r="Q111" s="1"/>
      <c r="R111" s="1"/>
    </row>
    <row r="112" spans="1:18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90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  <c r="M112" s="1"/>
      <c r="N112" s="1"/>
      <c r="O112" s="1"/>
      <c r="P112" s="1"/>
      <c r="Q112" s="1"/>
      <c r="R112" s="1"/>
    </row>
    <row r="113" spans="1:18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91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  <c r="M113" s="1"/>
      <c r="N113" s="1"/>
      <c r="O113" s="1"/>
      <c r="P113" s="1"/>
      <c r="Q113" s="1"/>
      <c r="R113" s="1"/>
    </row>
    <row r="114" spans="1:18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92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  <c r="M114" s="1"/>
      <c r="N114" s="1"/>
      <c r="O114" s="1"/>
      <c r="P114" s="1"/>
      <c r="Q114" s="1"/>
      <c r="R114" s="1"/>
    </row>
    <row r="115" spans="1:18" ht="25.5" hidden="1" customHeight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93</v>
      </c>
      <c r="H115" s="77">
        <v>86</v>
      </c>
      <c r="I115" s="109">
        <f t="shared" ref="I115:L117" si="8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  <c r="M115" s="1"/>
      <c r="N115" s="1"/>
      <c r="O115" s="1"/>
      <c r="P115" s="1"/>
      <c r="Q115" s="1"/>
      <c r="R115" s="1"/>
    </row>
    <row r="116" spans="1:18" ht="25.5" hidden="1" customHeight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93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  <c r="M116" s="1"/>
      <c r="N116" s="1"/>
      <c r="O116" s="1"/>
      <c r="P116" s="1"/>
      <c r="Q116" s="1"/>
      <c r="R116" s="1"/>
    </row>
    <row r="117" spans="1:18" ht="25.5" hidden="1" customHeight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93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  <c r="M117" s="1"/>
      <c r="N117" s="1"/>
      <c r="O117" s="1"/>
      <c r="P117" s="1"/>
      <c r="Q117" s="1"/>
      <c r="R117" s="1"/>
    </row>
    <row r="118" spans="1:18" ht="25.5" hidden="1" customHeight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93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  <c r="M118" s="1"/>
      <c r="N118" s="1"/>
      <c r="O118" s="1"/>
      <c r="P118" s="1"/>
      <c r="Q118" s="1"/>
      <c r="R118" s="1"/>
    </row>
    <row r="119" spans="1:18" ht="25.5" hidden="1" customHeight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94</v>
      </c>
      <c r="H119" s="77">
        <v>90</v>
      </c>
      <c r="I119" s="116">
        <f t="shared" ref="I119:L121" si="9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  <c r="M119" s="1"/>
      <c r="N119" s="1"/>
      <c r="O119" s="1"/>
      <c r="P119" s="1"/>
      <c r="Q119" s="1"/>
      <c r="R119" s="1"/>
    </row>
    <row r="120" spans="1:18" ht="25.5" hidden="1" customHeight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94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  <c r="M120" s="1"/>
      <c r="N120" s="1"/>
      <c r="O120" s="1"/>
      <c r="P120" s="1"/>
      <c r="Q120" s="1"/>
      <c r="R120" s="1"/>
    </row>
    <row r="121" spans="1:18" ht="25.5" hidden="1" customHeight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94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  <c r="M121" s="1"/>
      <c r="N121" s="1"/>
      <c r="O121" s="1"/>
      <c r="P121" s="1"/>
      <c r="Q121" s="1"/>
      <c r="R121" s="1"/>
    </row>
    <row r="122" spans="1:18" ht="25.5" hidden="1" customHeight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94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  <c r="M122" s="1"/>
      <c r="N122" s="1"/>
      <c r="O122" s="1"/>
      <c r="P122" s="1"/>
      <c r="Q122" s="1"/>
      <c r="R122" s="1"/>
    </row>
    <row r="123" spans="1:18" ht="25.5" hidden="1" customHeight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95</v>
      </c>
      <c r="H123" s="77">
        <v>94</v>
      </c>
      <c r="I123" s="116">
        <f t="shared" ref="I123:L125" si="10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  <c r="M123" s="1"/>
      <c r="N123" s="1"/>
      <c r="O123" s="1"/>
      <c r="P123" s="1"/>
      <c r="Q123" s="1"/>
      <c r="R123" s="1"/>
    </row>
    <row r="124" spans="1:18" ht="25.5" hidden="1" customHeight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95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  <c r="M124" s="1"/>
      <c r="N124" s="1"/>
      <c r="O124" s="1"/>
      <c r="P124" s="1"/>
      <c r="Q124" s="1"/>
      <c r="R124" s="1"/>
    </row>
    <row r="125" spans="1:18" ht="25.5" hidden="1" customHeight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95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  <c r="M125" s="1"/>
      <c r="N125" s="1"/>
      <c r="O125" s="1"/>
      <c r="P125" s="1"/>
      <c r="Q125" s="1"/>
      <c r="R125" s="1"/>
    </row>
    <row r="126" spans="1:18" ht="25.5" hidden="1" customHeight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95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  <c r="M126" s="1"/>
      <c r="N126" s="1"/>
      <c r="O126" s="1"/>
      <c r="P126" s="1"/>
      <c r="Q126" s="1"/>
      <c r="R126" s="1"/>
    </row>
    <row r="127" spans="1:18" ht="38.25" hidden="1" customHeight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96</v>
      </c>
      <c r="H127" s="77">
        <v>98</v>
      </c>
      <c r="I127" s="118">
        <f t="shared" ref="I127:L129" si="11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  <c r="M127" s="1"/>
      <c r="N127" s="1"/>
      <c r="O127" s="1"/>
      <c r="P127" s="1"/>
      <c r="Q127" s="1"/>
      <c r="R127" s="1"/>
    </row>
    <row r="128" spans="1:18" ht="38.25" hidden="1" customHeight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96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  <c r="M128" s="1"/>
      <c r="N128" s="1"/>
      <c r="O128" s="1"/>
      <c r="P128" s="1"/>
      <c r="Q128" s="1"/>
      <c r="R128" s="1"/>
    </row>
    <row r="129" spans="1:18" ht="38.25" hidden="1" customHeight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96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  <c r="M129" s="1"/>
      <c r="N129" s="1"/>
      <c r="O129" s="1"/>
      <c r="P129" s="1"/>
      <c r="Q129" s="1"/>
      <c r="R129" s="1"/>
    </row>
    <row r="130" spans="1:18" ht="38.25" hidden="1" customHeight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97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  <c r="M130" s="1"/>
      <c r="N130" s="1"/>
      <c r="O130" s="1"/>
      <c r="P130" s="1"/>
      <c r="Q130" s="1"/>
      <c r="R130" s="1"/>
    </row>
    <row r="131" spans="1:18" ht="26.25" hidden="1" customHeight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98</v>
      </c>
      <c r="H131" s="77">
        <v>102</v>
      </c>
      <c r="I131" s="110">
        <f t="shared" ref="I131:L133" si="12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  <c r="M131" s="1"/>
      <c r="N131" s="1"/>
      <c r="O131" s="1"/>
      <c r="P131" s="1"/>
      <c r="Q131" s="1"/>
      <c r="R131" s="1"/>
    </row>
    <row r="132" spans="1:18" ht="26.25" hidden="1" customHeight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98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  <c r="M132" s="1"/>
      <c r="N132" s="1"/>
      <c r="O132" s="1"/>
      <c r="P132" s="1"/>
      <c r="Q132" s="1"/>
      <c r="R132" s="1"/>
    </row>
    <row r="133" spans="1:18" ht="26.25" hidden="1" customHeight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98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  <c r="M133" s="1"/>
      <c r="N133" s="1"/>
      <c r="O133" s="1"/>
      <c r="P133" s="1"/>
      <c r="Q133" s="1"/>
      <c r="R133" s="1"/>
    </row>
    <row r="134" spans="1:18" ht="26.25" hidden="1" customHeight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98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  <c r="M134" s="1"/>
      <c r="N134" s="1"/>
      <c r="O134" s="1"/>
      <c r="P134" s="1"/>
      <c r="Q134" s="1"/>
      <c r="R134" s="1"/>
    </row>
    <row r="135" spans="1:18">
      <c r="A135" s="69">
        <v>2</v>
      </c>
      <c r="B135" s="33">
        <v>7</v>
      </c>
      <c r="C135" s="33"/>
      <c r="D135" s="34"/>
      <c r="E135" s="34"/>
      <c r="F135" s="36"/>
      <c r="G135" s="35" t="s">
        <v>99</v>
      </c>
      <c r="H135" s="77">
        <v>106</v>
      </c>
      <c r="I135" s="110">
        <f>SUM(I136+I141+I149)</f>
        <v>19800</v>
      </c>
      <c r="J135" s="121">
        <f>SUM(J136+J141+J149)</f>
        <v>19800</v>
      </c>
      <c r="K135" s="110">
        <f>SUM(K136+K141+K149)</f>
        <v>18870.86</v>
      </c>
      <c r="L135" s="109">
        <f>SUM(L136+L141+L149)</f>
        <v>18870.86</v>
      </c>
      <c r="M135" s="1"/>
      <c r="N135" s="1"/>
      <c r="O135" s="1"/>
      <c r="P135" s="1"/>
      <c r="Q135" s="1"/>
      <c r="R135" s="1"/>
    </row>
    <row r="136" spans="1:18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100</v>
      </c>
      <c r="H136" s="77">
        <v>107</v>
      </c>
      <c r="I136" s="110">
        <f t="shared" ref="I136:L137" si="13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  <c r="M136" s="1"/>
      <c r="N136" s="1"/>
      <c r="O136" s="1"/>
      <c r="P136" s="1"/>
      <c r="Q136" s="1"/>
      <c r="R136" s="1"/>
    </row>
    <row r="137" spans="1:18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100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  <c r="M137" s="1"/>
      <c r="N137" s="1"/>
      <c r="O137" s="1"/>
      <c r="P137" s="1"/>
      <c r="Q137" s="1"/>
      <c r="R137" s="1"/>
    </row>
    <row r="138" spans="1:18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100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  <c r="M138" s="1"/>
      <c r="N138" s="1"/>
      <c r="O138" s="1"/>
      <c r="P138" s="1"/>
      <c r="Q138" s="1"/>
      <c r="R138" s="1"/>
    </row>
    <row r="139" spans="1:18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101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  <c r="M139" s="1"/>
      <c r="N139" s="1"/>
      <c r="O139" s="1"/>
      <c r="P139" s="1"/>
      <c r="Q139" s="1"/>
      <c r="R139" s="1"/>
    </row>
    <row r="140" spans="1:18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102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  <c r="M140" s="1"/>
      <c r="N140" s="1"/>
      <c r="O140" s="1"/>
      <c r="P140" s="1"/>
      <c r="Q140" s="1"/>
      <c r="R140" s="1"/>
    </row>
    <row r="141" spans="1:18" ht="25.5" customHeight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103</v>
      </c>
      <c r="H141" s="77">
        <v>112</v>
      </c>
      <c r="I141" s="111">
        <f t="shared" ref="I141:L142" si="14">I142</f>
        <v>5900</v>
      </c>
      <c r="J141" s="123">
        <f t="shared" si="14"/>
        <v>5900</v>
      </c>
      <c r="K141" s="111">
        <f t="shared" si="14"/>
        <v>5015.47</v>
      </c>
      <c r="L141" s="112">
        <f t="shared" si="14"/>
        <v>5015.47</v>
      </c>
      <c r="M141" s="1"/>
      <c r="N141" s="1"/>
      <c r="O141" s="1"/>
      <c r="P141" s="1"/>
      <c r="Q141" s="1"/>
      <c r="R141" s="1"/>
    </row>
    <row r="142" spans="1:18" ht="25.5" customHeight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104</v>
      </c>
      <c r="H142" s="77">
        <v>113</v>
      </c>
      <c r="I142" s="110">
        <f t="shared" si="14"/>
        <v>5900</v>
      </c>
      <c r="J142" s="121">
        <f t="shared" si="14"/>
        <v>5900</v>
      </c>
      <c r="K142" s="110">
        <f t="shared" si="14"/>
        <v>5015.47</v>
      </c>
      <c r="L142" s="109">
        <f t="shared" si="14"/>
        <v>5015.47</v>
      </c>
      <c r="M142" s="1"/>
      <c r="N142" s="1"/>
      <c r="O142" s="1"/>
      <c r="P142" s="1"/>
      <c r="Q142" s="1"/>
      <c r="R142" s="1"/>
    </row>
    <row r="143" spans="1:18" ht="25.5" customHeight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104</v>
      </c>
      <c r="H143" s="77">
        <v>114</v>
      </c>
      <c r="I143" s="110">
        <f>SUM(I144:I145)</f>
        <v>5900</v>
      </c>
      <c r="J143" s="121">
        <f>SUM(J144:J145)</f>
        <v>5900</v>
      </c>
      <c r="K143" s="110">
        <f>SUM(K144:K145)</f>
        <v>5015.47</v>
      </c>
      <c r="L143" s="109">
        <f>SUM(L144:L145)</f>
        <v>5015.47</v>
      </c>
      <c r="M143" s="1"/>
      <c r="N143" s="1"/>
      <c r="O143" s="1"/>
      <c r="P143" s="1"/>
      <c r="Q143" s="1"/>
      <c r="R143" s="1"/>
    </row>
    <row r="144" spans="1:18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105</v>
      </c>
      <c r="H144" s="77">
        <v>115</v>
      </c>
      <c r="I144" s="114">
        <v>5900</v>
      </c>
      <c r="J144" s="114">
        <v>5900</v>
      </c>
      <c r="K144" s="114">
        <v>5015.47</v>
      </c>
      <c r="L144" s="114">
        <v>5015.47</v>
      </c>
      <c r="M144" s="1"/>
      <c r="N144" s="1"/>
      <c r="O144" s="1"/>
      <c r="P144" s="1"/>
      <c r="Q144" s="1"/>
      <c r="R144" s="1"/>
    </row>
    <row r="145" spans="1:18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106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  <c r="M145" s="1"/>
      <c r="N145" s="1"/>
      <c r="O145" s="1"/>
      <c r="P145" s="1"/>
      <c r="Q145" s="1"/>
      <c r="R145" s="1"/>
    </row>
    <row r="146" spans="1:18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107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  <c r="M146" s="1"/>
      <c r="N146" s="1"/>
      <c r="O146" s="1"/>
      <c r="P146" s="1"/>
      <c r="Q146" s="1"/>
      <c r="R146" s="1"/>
    </row>
    <row r="147" spans="1:18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107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  <c r="M147" s="1"/>
      <c r="N147" s="1"/>
      <c r="O147" s="1"/>
      <c r="P147" s="1"/>
      <c r="Q147" s="1"/>
      <c r="R147" s="1"/>
    </row>
    <row r="148" spans="1:18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107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  <c r="M148" s="1"/>
      <c r="N148" s="1"/>
      <c r="O148" s="1"/>
      <c r="P148" s="1"/>
      <c r="Q148" s="1"/>
      <c r="R148" s="1"/>
    </row>
    <row r="149" spans="1:18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108</v>
      </c>
      <c r="H149" s="77">
        <v>120</v>
      </c>
      <c r="I149" s="110">
        <f t="shared" ref="I149:L150" si="15">I150</f>
        <v>13900</v>
      </c>
      <c r="J149" s="121">
        <f t="shared" si="15"/>
        <v>13900</v>
      </c>
      <c r="K149" s="110">
        <f t="shared" si="15"/>
        <v>13855.39</v>
      </c>
      <c r="L149" s="109">
        <f t="shared" si="15"/>
        <v>13855.39</v>
      </c>
      <c r="M149" s="1"/>
      <c r="N149" s="1"/>
      <c r="O149" s="1"/>
      <c r="P149" s="1"/>
      <c r="Q149" s="1"/>
      <c r="R149" s="1"/>
    </row>
    <row r="150" spans="1:18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108</v>
      </c>
      <c r="H150" s="77">
        <v>121</v>
      </c>
      <c r="I150" s="119">
        <f t="shared" si="15"/>
        <v>13900</v>
      </c>
      <c r="J150" s="127">
        <f t="shared" si="15"/>
        <v>13900</v>
      </c>
      <c r="K150" s="119">
        <f t="shared" si="15"/>
        <v>13855.39</v>
      </c>
      <c r="L150" s="118">
        <f t="shared" si="15"/>
        <v>13855.39</v>
      </c>
      <c r="M150" s="1"/>
      <c r="N150" s="1"/>
      <c r="O150" s="1"/>
      <c r="P150" s="1"/>
      <c r="Q150" s="1"/>
      <c r="R150" s="1"/>
    </row>
    <row r="151" spans="1:18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108</v>
      </c>
      <c r="H151" s="77">
        <v>122</v>
      </c>
      <c r="I151" s="110">
        <f>SUM(I152:I153)</f>
        <v>13900</v>
      </c>
      <c r="J151" s="121">
        <f>SUM(J152:J153)</f>
        <v>13900</v>
      </c>
      <c r="K151" s="110">
        <f>SUM(K152:K153)</f>
        <v>13855.39</v>
      </c>
      <c r="L151" s="109">
        <f>SUM(L152:L153)</f>
        <v>13855.39</v>
      </c>
      <c r="M151" s="1"/>
      <c r="N151" s="1"/>
      <c r="O151" s="1"/>
      <c r="P151" s="1"/>
      <c r="Q151" s="1"/>
      <c r="R151" s="1"/>
    </row>
    <row r="152" spans="1:18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109</v>
      </c>
      <c r="H152" s="77">
        <v>123</v>
      </c>
      <c r="I152" s="129">
        <v>13900</v>
      </c>
      <c r="J152" s="129">
        <v>13900</v>
      </c>
      <c r="K152" s="129">
        <v>13855.39</v>
      </c>
      <c r="L152" s="129">
        <v>13855.39</v>
      </c>
      <c r="M152" s="1"/>
      <c r="N152" s="1"/>
      <c r="O152" s="1"/>
      <c r="P152" s="1"/>
      <c r="Q152" s="1"/>
      <c r="R152" s="1"/>
    </row>
    <row r="153" spans="1:18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110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  <c r="M153" s="1"/>
      <c r="N153" s="1"/>
      <c r="O153" s="1"/>
      <c r="P153" s="1"/>
      <c r="Q153" s="1"/>
      <c r="R153" s="1"/>
    </row>
    <row r="154" spans="1:18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111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  <c r="M154" s="1"/>
      <c r="N154" s="1"/>
      <c r="O154" s="1"/>
      <c r="P154" s="1"/>
      <c r="Q154" s="1"/>
      <c r="R154" s="1"/>
    </row>
    <row r="155" spans="1:18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111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  <c r="M155" s="1"/>
      <c r="N155" s="1"/>
      <c r="O155" s="1"/>
      <c r="P155" s="1"/>
      <c r="Q155" s="1"/>
      <c r="R155" s="1"/>
    </row>
    <row r="156" spans="1:18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112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  <c r="M156" s="1"/>
      <c r="N156" s="1"/>
      <c r="O156" s="1"/>
      <c r="P156" s="1"/>
      <c r="Q156" s="1"/>
      <c r="R156" s="1"/>
    </row>
    <row r="157" spans="1:18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112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  <c r="M157" s="1"/>
      <c r="N157" s="1"/>
      <c r="O157" s="1"/>
      <c r="P157" s="1"/>
      <c r="Q157" s="1"/>
      <c r="R157" s="1"/>
    </row>
    <row r="158" spans="1:18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113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  <c r="M158" s="1"/>
      <c r="N158" s="1"/>
      <c r="O158" s="1"/>
      <c r="P158" s="1"/>
      <c r="Q158" s="1"/>
      <c r="R158" s="1"/>
    </row>
    <row r="159" spans="1:18" ht="25.5" hidden="1" customHeight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114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  <c r="M159" s="1"/>
      <c r="N159" s="1"/>
      <c r="O159" s="1"/>
      <c r="P159" s="1"/>
      <c r="Q159" s="1"/>
      <c r="R159" s="1"/>
    </row>
    <row r="160" spans="1:18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115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  <c r="M160" s="1"/>
      <c r="N160" s="1"/>
      <c r="O160" s="1"/>
      <c r="P160" s="1"/>
      <c r="Q160" s="1"/>
      <c r="R160" s="1"/>
    </row>
    <row r="161" spans="1:18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116</v>
      </c>
      <c r="H161" s="77">
        <v>132</v>
      </c>
      <c r="I161" s="110">
        <f t="shared" ref="I161:L162" si="16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  <c r="M161" s="1"/>
      <c r="N161" s="1"/>
      <c r="O161" s="1"/>
      <c r="P161" s="1"/>
      <c r="Q161" s="1"/>
      <c r="R161" s="1"/>
    </row>
    <row r="162" spans="1:18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116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  <c r="M162" s="1"/>
      <c r="N162" s="1"/>
      <c r="O162" s="1"/>
      <c r="P162" s="1"/>
      <c r="Q162" s="1"/>
      <c r="R162" s="1"/>
    </row>
    <row r="163" spans="1:18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116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  <c r="M163" s="1"/>
      <c r="N163" s="1"/>
      <c r="O163" s="1"/>
      <c r="P163" s="1"/>
      <c r="Q163" s="1"/>
      <c r="R163" s="1"/>
    </row>
    <row r="164" spans="1:18" ht="38.25" hidden="1" customHeight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117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  <c r="M164" s="1"/>
      <c r="N164" s="1"/>
      <c r="O164" s="1"/>
      <c r="P164" s="1"/>
      <c r="Q164" s="1"/>
      <c r="R164" s="1"/>
    </row>
    <row r="165" spans="1:18" ht="38.25" hidden="1" customHeight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118</v>
      </c>
      <c r="H165" s="77">
        <v>136</v>
      </c>
      <c r="I165" s="110">
        <f t="shared" ref="I165:L167" si="1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8" ht="38.25" hidden="1" customHeight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118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  <c r="M166" s="1"/>
      <c r="N166" s="1"/>
      <c r="O166" s="1"/>
      <c r="P166" s="1"/>
      <c r="Q166" s="1"/>
      <c r="R166" s="1"/>
    </row>
    <row r="167" spans="1:18" ht="38.25" hidden="1" customHeight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118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  <c r="M167" s="1"/>
      <c r="N167" s="1"/>
      <c r="O167" s="1"/>
      <c r="P167" s="1"/>
      <c r="Q167" s="1"/>
      <c r="R167" s="1"/>
    </row>
    <row r="168" spans="1:18" ht="38.25" hidden="1" customHeight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118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  <c r="M168" s="1"/>
      <c r="N168" s="1"/>
      <c r="O168" s="1"/>
      <c r="P168" s="1"/>
      <c r="Q168" s="1"/>
      <c r="R168" s="1"/>
    </row>
    <row r="169" spans="1:18" ht="38.25" hidden="1" customHeight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119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  <c r="M169" s="1"/>
      <c r="N169" s="1"/>
      <c r="O169" s="1"/>
      <c r="P169" s="1"/>
      <c r="Q169" s="1"/>
      <c r="R169" s="1"/>
    </row>
    <row r="170" spans="1:18" ht="51" hidden="1" customHeight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120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  <c r="M170" s="1"/>
      <c r="N170" s="1"/>
      <c r="O170" s="1"/>
      <c r="P170" s="1"/>
      <c r="Q170" s="1"/>
      <c r="R170" s="1"/>
    </row>
    <row r="171" spans="1:18" ht="51" hidden="1" customHeight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120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  <c r="M171" s="1"/>
      <c r="N171" s="1"/>
      <c r="O171" s="1"/>
      <c r="P171" s="1"/>
      <c r="Q171" s="1"/>
      <c r="R171" s="1"/>
    </row>
    <row r="172" spans="1:18" ht="51" hidden="1" customHeight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121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  <c r="M172" s="1"/>
      <c r="N172" s="1"/>
      <c r="O172" s="1"/>
      <c r="P172" s="1"/>
      <c r="Q172" s="1"/>
      <c r="R172" s="1"/>
    </row>
    <row r="173" spans="1:18" ht="63.75" hidden="1" customHeight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122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  <c r="M173" s="1"/>
      <c r="N173" s="1"/>
      <c r="O173" s="1"/>
      <c r="P173" s="1"/>
      <c r="Q173" s="1"/>
      <c r="R173" s="1"/>
    </row>
    <row r="174" spans="1:18" ht="63.75" hidden="1" customHeight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123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  <c r="M174" s="1"/>
      <c r="N174" s="1"/>
      <c r="O174" s="1"/>
      <c r="P174" s="1"/>
      <c r="Q174" s="1"/>
      <c r="R174" s="1"/>
    </row>
    <row r="175" spans="1:18" ht="51" hidden="1" customHeight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124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  <c r="M175" s="1"/>
      <c r="N175" s="1"/>
      <c r="O175" s="1"/>
      <c r="P175" s="1"/>
      <c r="Q175" s="1"/>
      <c r="R175" s="1"/>
    </row>
    <row r="176" spans="1:18" ht="51" hidden="1" customHeight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125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  <c r="M176" s="1"/>
      <c r="N176" s="1"/>
      <c r="O176" s="1"/>
      <c r="P176" s="1"/>
      <c r="Q176" s="1"/>
      <c r="R176" s="1"/>
    </row>
    <row r="177" spans="1:18" ht="51" hidden="1" customHeight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126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  <c r="M177" s="1"/>
      <c r="N177" s="1"/>
      <c r="O177" s="1"/>
      <c r="P177" s="1"/>
      <c r="Q177" s="1"/>
      <c r="R177" s="1"/>
    </row>
    <row r="178" spans="1:18" ht="63.75" hidden="1" customHeight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127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  <c r="M178" s="1"/>
      <c r="N178" s="1"/>
      <c r="O178" s="1"/>
      <c r="P178" s="1"/>
      <c r="Q178" s="1"/>
      <c r="R178" s="1"/>
    </row>
    <row r="179" spans="1:18" ht="51" hidden="1" customHeight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128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  <c r="M179" s="1"/>
      <c r="N179" s="1"/>
      <c r="O179" s="1"/>
      <c r="P179" s="1"/>
      <c r="Q179" s="1"/>
      <c r="R179" s="1"/>
    </row>
    <row r="180" spans="1:18" ht="76.5" customHeight="1">
      <c r="A180" s="33">
        <v>3</v>
      </c>
      <c r="B180" s="35"/>
      <c r="C180" s="33"/>
      <c r="D180" s="34"/>
      <c r="E180" s="34"/>
      <c r="F180" s="36"/>
      <c r="G180" s="74" t="s">
        <v>129</v>
      </c>
      <c r="H180" s="77">
        <v>151</v>
      </c>
      <c r="I180" s="109">
        <f>SUM(I181+I234+I299)</f>
        <v>8400</v>
      </c>
      <c r="J180" s="121">
        <f>SUM(J181+J234+J299)</f>
        <v>8400</v>
      </c>
      <c r="K180" s="110">
        <f>SUM(K181+K234+K299)</f>
        <v>8377.67</v>
      </c>
      <c r="L180" s="109">
        <f>SUM(L181+L234+L299)</f>
        <v>8377.67</v>
      </c>
      <c r="M180" s="1"/>
      <c r="N180" s="1"/>
      <c r="O180" s="1"/>
      <c r="P180" s="1"/>
      <c r="Q180" s="1"/>
      <c r="R180" s="1"/>
    </row>
    <row r="181" spans="1:18" ht="25.5" customHeight="1">
      <c r="A181" s="69">
        <v>3</v>
      </c>
      <c r="B181" s="33">
        <v>1</v>
      </c>
      <c r="C181" s="52"/>
      <c r="D181" s="39"/>
      <c r="E181" s="39"/>
      <c r="F181" s="80"/>
      <c r="G181" s="67" t="s">
        <v>130</v>
      </c>
      <c r="H181" s="77">
        <v>152</v>
      </c>
      <c r="I181" s="109">
        <f>SUM(I182+I205+I212+I224+I228)</f>
        <v>8400</v>
      </c>
      <c r="J181" s="116">
        <f>SUM(J182+J205+J212+J224+J228)</f>
        <v>8400</v>
      </c>
      <c r="K181" s="116">
        <f>SUM(K182+K205+K212+K224+K228)</f>
        <v>8377.67</v>
      </c>
      <c r="L181" s="116">
        <f>SUM(L182+L205+L212+L224+L228)</f>
        <v>8377.67</v>
      </c>
      <c r="M181" s="1"/>
      <c r="N181" s="1"/>
      <c r="O181" s="1"/>
      <c r="P181" s="1"/>
      <c r="Q181" s="1"/>
      <c r="R181" s="1"/>
    </row>
    <row r="182" spans="1:18" ht="25.5" customHeight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131</v>
      </c>
      <c r="H182" s="77">
        <v>153</v>
      </c>
      <c r="I182" s="116">
        <f>SUM(I183+I186+I191+I197+I202)</f>
        <v>8400</v>
      </c>
      <c r="J182" s="121">
        <f>SUM(J183+J186+J191+J197+J202)</f>
        <v>8400</v>
      </c>
      <c r="K182" s="110">
        <f>SUM(K183+K186+K191+K197+K202)</f>
        <v>8377.67</v>
      </c>
      <c r="L182" s="109">
        <f>SUM(L183+L186+L191+L197+L202)</f>
        <v>8377.67</v>
      </c>
      <c r="M182" s="1"/>
      <c r="N182" s="1"/>
      <c r="O182" s="1"/>
      <c r="P182" s="1"/>
      <c r="Q182" s="1"/>
      <c r="R182" s="1"/>
    </row>
    <row r="183" spans="1:18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132</v>
      </c>
      <c r="H183" s="77">
        <v>154</v>
      </c>
      <c r="I183" s="109">
        <f t="shared" ref="I183:L184" si="18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  <c r="M183" s="1"/>
      <c r="N183" s="1"/>
      <c r="O183" s="1"/>
      <c r="P183" s="1"/>
      <c r="Q183" s="1"/>
      <c r="R183" s="1"/>
    </row>
    <row r="184" spans="1:18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132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  <c r="M184" s="1"/>
      <c r="N184" s="1"/>
      <c r="O184" s="1"/>
      <c r="P184" s="1"/>
      <c r="Q184" s="1"/>
      <c r="R184" s="1"/>
    </row>
    <row r="185" spans="1:18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132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  <c r="M185" s="1"/>
      <c r="N185" s="1"/>
      <c r="O185" s="1"/>
      <c r="P185" s="1"/>
      <c r="Q185" s="1"/>
      <c r="R185" s="1"/>
    </row>
    <row r="186" spans="1:18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133</v>
      </c>
      <c r="H186" s="77">
        <v>157</v>
      </c>
      <c r="I186" s="116">
        <f>I187</f>
        <v>4200</v>
      </c>
      <c r="J186" s="122">
        <f>J187</f>
        <v>4200</v>
      </c>
      <c r="K186" s="117">
        <f>K187</f>
        <v>4193.7</v>
      </c>
      <c r="L186" s="116">
        <f>L187</f>
        <v>4193.7</v>
      </c>
      <c r="M186" s="1"/>
      <c r="N186" s="1"/>
      <c r="O186" s="1"/>
      <c r="P186" s="1"/>
      <c r="Q186" s="1"/>
      <c r="R186" s="1"/>
    </row>
    <row r="187" spans="1:18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133</v>
      </c>
      <c r="H187" s="77">
        <v>158</v>
      </c>
      <c r="I187" s="109">
        <f>SUM(I188:I190)</f>
        <v>4200</v>
      </c>
      <c r="J187" s="121">
        <f>SUM(J188:J190)</f>
        <v>4200</v>
      </c>
      <c r="K187" s="110">
        <f>SUM(K188:K190)</f>
        <v>4193.7</v>
      </c>
      <c r="L187" s="109">
        <f>SUM(L188:L190)</f>
        <v>4193.7</v>
      </c>
      <c r="M187" s="1"/>
      <c r="N187" s="1"/>
      <c r="O187" s="1"/>
      <c r="P187" s="1"/>
      <c r="Q187" s="1"/>
      <c r="R187" s="1"/>
    </row>
    <row r="188" spans="1:18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134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  <c r="M188" s="1"/>
      <c r="N188" s="1"/>
      <c r="O188" s="1"/>
      <c r="P188" s="1"/>
      <c r="Q188" s="1"/>
      <c r="R188" s="1"/>
    </row>
    <row r="189" spans="1:18" ht="25.5" hidden="1" customHeight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135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  <c r="M189" s="1"/>
      <c r="N189" s="1"/>
      <c r="O189" s="1"/>
      <c r="P189" s="1"/>
      <c r="Q189" s="1"/>
      <c r="R189" s="1"/>
    </row>
    <row r="190" spans="1:18" ht="25.5" customHeight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136</v>
      </c>
      <c r="H190" s="77">
        <v>161</v>
      </c>
      <c r="I190" s="113">
        <v>4200</v>
      </c>
      <c r="J190" s="113">
        <v>4200</v>
      </c>
      <c r="K190" s="113">
        <v>4193.7</v>
      </c>
      <c r="L190" s="133">
        <v>4193.7</v>
      </c>
      <c r="M190" s="1"/>
      <c r="N190" s="1"/>
      <c r="O190" s="1"/>
      <c r="P190" s="1"/>
      <c r="Q190" s="1"/>
      <c r="R190" s="1"/>
    </row>
    <row r="191" spans="1:18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137</v>
      </c>
      <c r="H191" s="77">
        <v>162</v>
      </c>
      <c r="I191" s="109">
        <f>I192</f>
        <v>3300</v>
      </c>
      <c r="J191" s="121">
        <f>J192</f>
        <v>3300</v>
      </c>
      <c r="K191" s="110">
        <f>K192</f>
        <v>3285.97</v>
      </c>
      <c r="L191" s="109">
        <f>L192</f>
        <v>3285.97</v>
      </c>
      <c r="M191" s="1"/>
      <c r="N191" s="1"/>
      <c r="O191" s="1"/>
      <c r="P191" s="1"/>
      <c r="Q191" s="1"/>
      <c r="R191" s="1"/>
    </row>
    <row r="192" spans="1:18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137</v>
      </c>
      <c r="H192" s="77">
        <v>163</v>
      </c>
      <c r="I192" s="109">
        <f>SUM(I193:I196)</f>
        <v>3300</v>
      </c>
      <c r="J192" s="109">
        <f>SUM(J193:J196)</f>
        <v>3300</v>
      </c>
      <c r="K192" s="109">
        <f>SUM(K193:K196)</f>
        <v>3285.97</v>
      </c>
      <c r="L192" s="109">
        <f>SUM(L193:L196)</f>
        <v>3285.97</v>
      </c>
      <c r="M192" s="1"/>
      <c r="N192" s="1"/>
      <c r="O192" s="1"/>
      <c r="P192" s="1"/>
      <c r="Q192" s="1"/>
      <c r="R192" s="1"/>
    </row>
    <row r="193" spans="1:18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138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  <c r="M193" s="1"/>
      <c r="N193" s="1"/>
      <c r="O193" s="1"/>
      <c r="P193" s="1"/>
      <c r="Q193" s="1"/>
      <c r="R193" s="1"/>
    </row>
    <row r="194" spans="1:18" ht="25.5" customHeight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139</v>
      </c>
      <c r="H194" s="77">
        <v>165</v>
      </c>
      <c r="I194" s="113">
        <v>3300</v>
      </c>
      <c r="J194" s="115">
        <v>3300</v>
      </c>
      <c r="K194" s="115">
        <v>3285.97</v>
      </c>
      <c r="L194" s="115">
        <v>3285.97</v>
      </c>
      <c r="M194" s="1"/>
      <c r="N194" s="1"/>
      <c r="O194" s="1"/>
      <c r="P194" s="1"/>
      <c r="Q194" s="1"/>
      <c r="R194" s="1"/>
    </row>
    <row r="195" spans="1:18" ht="25.5" hidden="1" customHeight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140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  <c r="M195" s="1"/>
      <c r="N195" s="1"/>
      <c r="O195" s="1"/>
      <c r="P195" s="1"/>
      <c r="Q195" s="1"/>
      <c r="R195" s="1"/>
    </row>
    <row r="196" spans="1:18" ht="26.25" hidden="1" customHeight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141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  <c r="M196" s="1"/>
      <c r="N196" s="1"/>
      <c r="O196" s="1"/>
      <c r="P196" s="1"/>
      <c r="Q196" s="1"/>
      <c r="R196" s="1"/>
    </row>
    <row r="197" spans="1:18" ht="25.5" hidden="1" customHeight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142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  <c r="M197" s="1"/>
      <c r="N197" s="1"/>
      <c r="O197" s="1"/>
      <c r="P197" s="1"/>
      <c r="Q197" s="1"/>
      <c r="R197" s="1"/>
    </row>
    <row r="198" spans="1:18" ht="25.5" hidden="1" customHeight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142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  <c r="M198" s="1"/>
      <c r="N198" s="1"/>
      <c r="O198" s="1"/>
      <c r="P198" s="1"/>
      <c r="Q198" s="1"/>
      <c r="R198" s="1"/>
    </row>
    <row r="199" spans="1:18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143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  <c r="M199" s="1"/>
      <c r="N199" s="1"/>
      <c r="O199" s="1"/>
      <c r="P199" s="1"/>
      <c r="Q199" s="1"/>
      <c r="R199" s="1"/>
    </row>
    <row r="200" spans="1:18" ht="25.5" hidden="1" customHeight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144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  <c r="M200" s="1"/>
      <c r="N200" s="1"/>
      <c r="O200" s="1"/>
      <c r="P200" s="1"/>
      <c r="Q200" s="1"/>
      <c r="R200" s="1"/>
    </row>
    <row r="201" spans="1:18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145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  <c r="M201" s="1"/>
      <c r="N201" s="1"/>
      <c r="O201" s="1"/>
      <c r="P201" s="1"/>
      <c r="Q201" s="1"/>
      <c r="R201" s="1"/>
    </row>
    <row r="202" spans="1:18" ht="25.5" customHeight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146</v>
      </c>
      <c r="H202" s="77">
        <v>173</v>
      </c>
      <c r="I202" s="109">
        <f t="shared" ref="I202:L203" si="19">I203</f>
        <v>900</v>
      </c>
      <c r="J202" s="121">
        <f t="shared" si="19"/>
        <v>900</v>
      </c>
      <c r="K202" s="110">
        <f t="shared" si="19"/>
        <v>898</v>
      </c>
      <c r="L202" s="109">
        <f t="shared" si="19"/>
        <v>898</v>
      </c>
      <c r="M202" s="1"/>
      <c r="N202" s="1"/>
      <c r="O202" s="1"/>
      <c r="P202" s="1"/>
      <c r="Q202" s="1"/>
      <c r="R202" s="1"/>
    </row>
    <row r="203" spans="1:18" ht="25.5" customHeight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146</v>
      </c>
      <c r="H203" s="77">
        <v>174</v>
      </c>
      <c r="I203" s="110">
        <f t="shared" si="19"/>
        <v>900</v>
      </c>
      <c r="J203" s="110">
        <f t="shared" si="19"/>
        <v>900</v>
      </c>
      <c r="K203" s="110">
        <f t="shared" si="19"/>
        <v>898</v>
      </c>
      <c r="L203" s="110">
        <f t="shared" si="19"/>
        <v>898</v>
      </c>
      <c r="M203" s="1"/>
      <c r="N203" s="1"/>
      <c r="O203" s="1"/>
      <c r="P203" s="1"/>
      <c r="Q203" s="1"/>
      <c r="R203" s="1"/>
    </row>
    <row r="204" spans="1:18" ht="25.5" customHeight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146</v>
      </c>
      <c r="H204" s="77">
        <v>175</v>
      </c>
      <c r="I204" s="113">
        <v>900</v>
      </c>
      <c r="J204" s="115">
        <v>900</v>
      </c>
      <c r="K204" s="115">
        <v>898</v>
      </c>
      <c r="L204" s="115">
        <v>898</v>
      </c>
      <c r="M204" s="1"/>
      <c r="N204" s="1"/>
      <c r="O204" s="1"/>
      <c r="P204" s="1"/>
      <c r="Q204" s="1"/>
      <c r="R204" s="1"/>
    </row>
    <row r="205" spans="1:18" ht="25.5" hidden="1" customHeight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147</v>
      </c>
      <c r="H205" s="77">
        <v>176</v>
      </c>
      <c r="I205" s="109">
        <f t="shared" ref="I205:L206" si="20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  <c r="M205" s="1"/>
      <c r="N205" s="1"/>
      <c r="O205" s="1"/>
      <c r="P205" s="1"/>
      <c r="Q205" s="1"/>
      <c r="R205" s="1"/>
    </row>
    <row r="206" spans="1:18" ht="25.5" hidden="1" customHeight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147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  <c r="M206" s="1"/>
      <c r="N206" s="1"/>
      <c r="O206" s="1"/>
      <c r="P206" s="1"/>
      <c r="Q206" s="1"/>
      <c r="R206" s="1"/>
    </row>
    <row r="207" spans="1:18" ht="25.5" hidden="1" customHeight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147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  <c r="M207" s="1"/>
      <c r="N207" s="1"/>
      <c r="O207" s="1"/>
      <c r="P207" s="1"/>
      <c r="Q207" s="1"/>
      <c r="R207" s="1"/>
    </row>
    <row r="208" spans="1:18" ht="38.25" hidden="1" customHeight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148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  <c r="M208" s="1"/>
      <c r="N208" s="1"/>
      <c r="O208" s="1"/>
      <c r="P208" s="1"/>
      <c r="Q208" s="1"/>
      <c r="R208" s="1"/>
    </row>
    <row r="209" spans="1:18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149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  <c r="M209" s="1"/>
      <c r="N209" s="1"/>
      <c r="O209" s="1"/>
      <c r="P209" s="1"/>
      <c r="Q209" s="1"/>
      <c r="R209" s="1"/>
    </row>
    <row r="210" spans="1:18" ht="25.5" hidden="1" customHeight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150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  <c r="M210" s="1"/>
      <c r="N210" s="1"/>
      <c r="O210" s="1"/>
      <c r="P210" s="1"/>
      <c r="Q210" s="1"/>
      <c r="R210" s="1"/>
    </row>
    <row r="211" spans="1:18" ht="25.5" hidden="1" customHeight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151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  <c r="M211" s="1"/>
      <c r="N211" s="1"/>
      <c r="O211" s="1"/>
      <c r="P211" s="1"/>
      <c r="Q211" s="1"/>
      <c r="R211" s="1"/>
    </row>
    <row r="212" spans="1:18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152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  <c r="M212" s="1"/>
      <c r="N212" s="1"/>
      <c r="O212" s="1"/>
      <c r="P212" s="1"/>
      <c r="Q212" s="1"/>
      <c r="R212" s="1"/>
    </row>
    <row r="213" spans="1:18" ht="25.5" hidden="1" customHeight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153</v>
      </c>
      <c r="H213" s="77">
        <v>184</v>
      </c>
      <c r="I213" s="116">
        <f t="shared" ref="I213:L214" si="21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  <c r="M213" s="1"/>
      <c r="N213" s="1"/>
      <c r="O213" s="1"/>
      <c r="P213" s="1"/>
      <c r="Q213" s="1"/>
      <c r="R213" s="1"/>
    </row>
    <row r="214" spans="1:18" ht="25.5" hidden="1" customHeight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153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  <c r="M214" s="1"/>
      <c r="N214" s="1"/>
      <c r="O214" s="1"/>
      <c r="P214" s="1"/>
      <c r="Q214" s="1"/>
      <c r="R214" s="1"/>
    </row>
    <row r="215" spans="1:18" ht="25.5" hidden="1" customHeight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153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  <c r="M215" s="1"/>
      <c r="N215" s="1"/>
      <c r="O215" s="1"/>
      <c r="P215" s="1"/>
      <c r="Q215" s="1"/>
      <c r="R215" s="1"/>
    </row>
    <row r="216" spans="1:18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154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  <c r="M216" s="1"/>
      <c r="N216" s="1"/>
      <c r="O216" s="1"/>
      <c r="P216" s="1"/>
      <c r="Q216" s="1"/>
      <c r="R216" s="1"/>
    </row>
    <row r="217" spans="1:18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154</v>
      </c>
      <c r="H217" s="77">
        <v>188</v>
      </c>
      <c r="I217" s="109">
        <f t="shared" ref="I217:P217" si="22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  <c r="Q217" s="1"/>
      <c r="R217" s="1"/>
    </row>
    <row r="218" spans="1:18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155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  <c r="M218" s="1"/>
      <c r="N218" s="1"/>
      <c r="O218" s="1"/>
      <c r="P218" s="1"/>
      <c r="Q218" s="1"/>
      <c r="R218" s="1"/>
    </row>
    <row r="219" spans="1:18" ht="25.5" hidden="1" customHeight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156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  <c r="M219" s="1"/>
      <c r="N219" s="1"/>
      <c r="O219" s="1"/>
      <c r="P219" s="1"/>
      <c r="Q219" s="1"/>
      <c r="R219" s="1"/>
    </row>
    <row r="220" spans="1:18" ht="25.5" hidden="1" customHeight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157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  <c r="M220" s="1"/>
      <c r="N220" s="1"/>
      <c r="O220" s="1"/>
      <c r="P220" s="1"/>
      <c r="Q220" s="1"/>
      <c r="R220" s="1"/>
    </row>
    <row r="221" spans="1:18" ht="25.5" hidden="1" customHeight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158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  <c r="M221" s="1"/>
      <c r="N221" s="1"/>
      <c r="O221" s="1"/>
      <c r="P221" s="1"/>
      <c r="Q221" s="1"/>
      <c r="R221" s="1"/>
    </row>
    <row r="222" spans="1:18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159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  <c r="M222" s="1"/>
      <c r="N222" s="1"/>
      <c r="O222" s="1"/>
      <c r="P222" s="1"/>
      <c r="Q222" s="1"/>
      <c r="R222" s="1"/>
    </row>
    <row r="223" spans="1:18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154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  <c r="M223" s="1"/>
      <c r="N223" s="1"/>
      <c r="O223" s="1"/>
      <c r="P223" s="1"/>
      <c r="Q223" s="1"/>
      <c r="R223" s="1"/>
    </row>
    <row r="224" spans="1:18" ht="25.5" hidden="1" customHeight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160</v>
      </c>
      <c r="H224" s="77">
        <v>195</v>
      </c>
      <c r="I224" s="116">
        <f t="shared" ref="I224:L226" si="23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  <c r="M224" s="1"/>
      <c r="N224" s="1"/>
      <c r="O224" s="1"/>
      <c r="P224" s="1"/>
      <c r="Q224" s="1"/>
      <c r="R224" s="1"/>
    </row>
    <row r="225" spans="1:18" ht="25.5" hidden="1" customHeight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160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  <c r="M225" s="1"/>
      <c r="N225" s="1"/>
      <c r="O225" s="1"/>
      <c r="P225" s="1"/>
      <c r="Q225" s="1"/>
      <c r="R225" s="1"/>
    </row>
    <row r="226" spans="1:18" ht="25.5" hidden="1" customHeight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161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  <c r="M226" s="1"/>
      <c r="N226" s="1"/>
      <c r="O226" s="1"/>
      <c r="P226" s="1"/>
      <c r="Q226" s="1"/>
      <c r="R226" s="1"/>
    </row>
    <row r="227" spans="1:18" ht="25.5" hidden="1" customHeight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161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  <c r="M227" s="1"/>
      <c r="N227" s="1"/>
      <c r="O227" s="1"/>
      <c r="P227" s="1"/>
      <c r="Q227" s="1"/>
      <c r="R227" s="1"/>
    </row>
    <row r="228" spans="1:18" ht="25.5" hidden="1" customHeight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162</v>
      </c>
      <c r="H228" s="77">
        <v>199</v>
      </c>
      <c r="I228" s="109">
        <f t="shared" ref="I228:L229" si="24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  <c r="M228" s="1"/>
      <c r="N228" s="1"/>
      <c r="O228" s="1"/>
      <c r="P228" s="1"/>
      <c r="Q228" s="1"/>
      <c r="R228" s="1"/>
    </row>
    <row r="229" spans="1:18" ht="25.5" hidden="1" customHeight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162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  <c r="M229" s="1"/>
      <c r="N229" s="1"/>
      <c r="O229" s="1"/>
      <c r="P229" s="1"/>
      <c r="Q229" s="1"/>
      <c r="R229" s="1"/>
    </row>
    <row r="230" spans="1:18" ht="25.5" hidden="1" customHeight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162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  <c r="M230" s="1"/>
      <c r="N230" s="1"/>
      <c r="O230" s="1"/>
      <c r="P230" s="1"/>
      <c r="Q230" s="1"/>
      <c r="R230" s="1"/>
    </row>
    <row r="231" spans="1:18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163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  <c r="M231" s="1"/>
      <c r="N231" s="1"/>
      <c r="O231" s="1"/>
      <c r="P231" s="1"/>
      <c r="Q231" s="1"/>
      <c r="R231" s="1"/>
    </row>
    <row r="232" spans="1:18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164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  <c r="M232" s="1"/>
      <c r="N232" s="1"/>
      <c r="O232" s="1"/>
      <c r="P232" s="1"/>
      <c r="Q232" s="1"/>
      <c r="R232" s="1"/>
    </row>
    <row r="233" spans="1:18" ht="25.5" hidden="1" customHeight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165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  <c r="M233" s="1"/>
      <c r="N233" s="1"/>
      <c r="O233" s="1"/>
      <c r="P233" s="1"/>
      <c r="Q233" s="1"/>
      <c r="R233" s="1"/>
    </row>
    <row r="234" spans="1:18" ht="38.25" hidden="1" customHeight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166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  <c r="M234" s="1"/>
      <c r="N234" s="1"/>
      <c r="O234" s="1"/>
      <c r="P234" s="1"/>
      <c r="Q234" s="1"/>
      <c r="R234" s="1"/>
    </row>
    <row r="235" spans="1:18" ht="38.25" hidden="1" customHeight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167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  <c r="M235" s="1"/>
      <c r="N235" s="1"/>
      <c r="O235" s="1"/>
      <c r="P235" s="1"/>
      <c r="Q235" s="1"/>
      <c r="R235" s="1"/>
    </row>
    <row r="236" spans="1:18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168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  <c r="M236" s="1"/>
      <c r="N236" s="1"/>
      <c r="O236" s="1"/>
      <c r="P236" s="1"/>
      <c r="Q236" s="1"/>
      <c r="R236" s="1"/>
    </row>
    <row r="237" spans="1:18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169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  <c r="M237" s="1"/>
      <c r="N237" s="1"/>
      <c r="O237" s="1"/>
      <c r="P237" s="1"/>
      <c r="Q237" s="1"/>
      <c r="R237" s="1"/>
    </row>
    <row r="238" spans="1:18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169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  <c r="M238" s="1"/>
      <c r="N238" s="1"/>
      <c r="O238" s="1"/>
      <c r="P238" s="1"/>
      <c r="Q238" s="1"/>
      <c r="R238" s="1"/>
    </row>
    <row r="239" spans="1:18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170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  <c r="M239" s="1"/>
      <c r="N239" s="1"/>
      <c r="O239" s="1"/>
      <c r="P239" s="1"/>
      <c r="Q239" s="1"/>
      <c r="R239" s="1"/>
    </row>
    <row r="240" spans="1:18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171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  <c r="M240" s="1"/>
      <c r="N240" s="1"/>
      <c r="O240" s="1"/>
      <c r="P240" s="1"/>
      <c r="Q240" s="1"/>
      <c r="R240" s="1"/>
    </row>
    <row r="241" spans="1:18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172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  <c r="M241" s="1"/>
      <c r="N241" s="1"/>
      <c r="O241" s="1"/>
      <c r="P241" s="1"/>
      <c r="Q241" s="1"/>
      <c r="R241" s="1"/>
    </row>
    <row r="242" spans="1:18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173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  <c r="M242" s="1"/>
      <c r="N242" s="1"/>
      <c r="O242" s="1"/>
      <c r="P242" s="1"/>
      <c r="Q242" s="1"/>
      <c r="R242" s="1"/>
    </row>
    <row r="243" spans="1:18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174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  <c r="M243" s="1"/>
      <c r="N243" s="1"/>
      <c r="O243" s="1"/>
      <c r="P243" s="1"/>
      <c r="Q243" s="1"/>
      <c r="R243" s="1"/>
    </row>
    <row r="244" spans="1:18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175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  <c r="M244" s="1"/>
      <c r="N244" s="1"/>
      <c r="O244" s="1"/>
      <c r="P244" s="1"/>
      <c r="Q244" s="1"/>
      <c r="R244" s="1"/>
    </row>
    <row r="245" spans="1:18" ht="25.5" hidden="1" customHeight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176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  <c r="M245" s="1"/>
      <c r="N245" s="1"/>
      <c r="O245" s="1"/>
      <c r="P245" s="1"/>
      <c r="Q245" s="1"/>
      <c r="R245" s="1"/>
    </row>
    <row r="246" spans="1:18" ht="25.5" hidden="1" customHeight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176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  <c r="M246" s="1"/>
      <c r="N246" s="1"/>
      <c r="O246" s="1"/>
      <c r="P246" s="1"/>
      <c r="Q246" s="1"/>
      <c r="R246" s="1"/>
    </row>
    <row r="247" spans="1:18" ht="25.5" hidden="1" customHeight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177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  <c r="M247" s="1"/>
      <c r="N247" s="1"/>
      <c r="O247" s="1"/>
      <c r="P247" s="1"/>
      <c r="Q247" s="1"/>
      <c r="R247" s="1"/>
    </row>
    <row r="248" spans="1:18" ht="25.5" hidden="1" customHeight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178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  <c r="M248" s="1"/>
      <c r="N248" s="1"/>
      <c r="O248" s="1"/>
      <c r="P248" s="1"/>
      <c r="Q248" s="1"/>
      <c r="R248" s="1"/>
    </row>
    <row r="249" spans="1:18" ht="25.5" hidden="1" customHeight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179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  <c r="M249" s="1"/>
      <c r="N249" s="1"/>
      <c r="O249" s="1"/>
      <c r="P249" s="1"/>
      <c r="Q249" s="1"/>
      <c r="R249" s="1"/>
    </row>
    <row r="250" spans="1:18" ht="25.5" hidden="1" customHeight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179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  <c r="M250" s="1"/>
      <c r="N250" s="1"/>
      <c r="O250" s="1"/>
      <c r="P250" s="1"/>
      <c r="Q250" s="1"/>
      <c r="R250" s="1"/>
    </row>
    <row r="251" spans="1:18" ht="25.5" hidden="1" customHeight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180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  <c r="M251" s="1"/>
      <c r="N251" s="1"/>
      <c r="O251" s="1"/>
      <c r="P251" s="1"/>
      <c r="Q251" s="1"/>
      <c r="R251" s="1"/>
    </row>
    <row r="252" spans="1:18" ht="25.5" hidden="1" customHeight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181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  <c r="M252" s="1"/>
      <c r="N252" s="1"/>
      <c r="O252" s="1"/>
      <c r="P252" s="1"/>
      <c r="Q252" s="1"/>
      <c r="R252" s="1"/>
    </row>
    <row r="253" spans="1:18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182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  <c r="M253" s="1"/>
      <c r="N253" s="1"/>
      <c r="O253" s="1"/>
      <c r="P253" s="1"/>
      <c r="Q253" s="1"/>
      <c r="R253" s="1"/>
    </row>
    <row r="254" spans="1:18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182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  <c r="M254" s="1"/>
      <c r="N254" s="1"/>
      <c r="O254" s="1"/>
      <c r="P254" s="1"/>
      <c r="Q254" s="1"/>
      <c r="R254" s="1"/>
    </row>
    <row r="255" spans="1:18" ht="25.5" hidden="1" customHeight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183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  <c r="M255" s="1"/>
      <c r="N255" s="1"/>
      <c r="O255" s="1"/>
      <c r="P255" s="1"/>
      <c r="Q255" s="1"/>
      <c r="R255" s="1"/>
    </row>
    <row r="256" spans="1:18" ht="25.5" hidden="1" customHeight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184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  <c r="M256" s="1"/>
      <c r="N256" s="1"/>
      <c r="O256" s="1"/>
      <c r="P256" s="1"/>
      <c r="Q256" s="1"/>
      <c r="R256" s="1"/>
    </row>
    <row r="257" spans="1:18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185</v>
      </c>
      <c r="H257" s="77">
        <v>228</v>
      </c>
      <c r="I257" s="109">
        <f t="shared" ref="I257:L258" si="25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  <c r="M257" s="1"/>
      <c r="N257" s="1"/>
      <c r="O257" s="1"/>
      <c r="P257" s="1"/>
      <c r="Q257" s="1"/>
      <c r="R257" s="1"/>
    </row>
    <row r="258" spans="1:18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185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  <c r="M258" s="1"/>
      <c r="N258" s="1"/>
      <c r="O258" s="1"/>
      <c r="P258" s="1"/>
      <c r="Q258" s="1"/>
      <c r="R258" s="1"/>
    </row>
    <row r="259" spans="1:18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185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  <c r="M259" s="1"/>
      <c r="N259" s="1"/>
      <c r="O259" s="1"/>
      <c r="P259" s="1"/>
      <c r="Q259" s="1"/>
      <c r="R259" s="1"/>
    </row>
    <row r="260" spans="1:18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186</v>
      </c>
      <c r="H260" s="77">
        <v>231</v>
      </c>
      <c r="I260" s="109">
        <f t="shared" ref="I260:L261" si="26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  <c r="M260" s="1"/>
      <c r="N260" s="1"/>
      <c r="O260" s="1"/>
      <c r="P260" s="1"/>
      <c r="Q260" s="1"/>
      <c r="R260" s="1"/>
    </row>
    <row r="261" spans="1:18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186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  <c r="M261" s="1"/>
      <c r="N261" s="1"/>
      <c r="O261" s="1"/>
      <c r="P261" s="1"/>
      <c r="Q261" s="1"/>
      <c r="R261" s="1"/>
    </row>
    <row r="262" spans="1:18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186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  <c r="M262" s="1"/>
      <c r="N262" s="1"/>
      <c r="O262" s="1"/>
      <c r="P262" s="1"/>
      <c r="Q262" s="1"/>
      <c r="R262" s="1"/>
    </row>
    <row r="263" spans="1:18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187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  <c r="M263" s="1"/>
      <c r="N263" s="1"/>
      <c r="O263" s="1"/>
      <c r="P263" s="1"/>
      <c r="Q263" s="1"/>
      <c r="R263" s="1"/>
    </row>
    <row r="264" spans="1:18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187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  <c r="M264" s="1"/>
      <c r="N264" s="1"/>
      <c r="O264" s="1"/>
      <c r="P264" s="1"/>
      <c r="Q264" s="1"/>
      <c r="R264" s="1"/>
    </row>
    <row r="265" spans="1:18" ht="25.5" hidden="1" customHeight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188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  <c r="M265" s="1"/>
      <c r="N265" s="1"/>
      <c r="O265" s="1"/>
      <c r="P265" s="1"/>
      <c r="Q265" s="1"/>
      <c r="R265" s="1"/>
    </row>
    <row r="266" spans="1:18" ht="25.5" hidden="1" customHeight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189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  <c r="M266" s="1"/>
      <c r="N266" s="1"/>
      <c r="O266" s="1"/>
      <c r="P266" s="1"/>
      <c r="Q266" s="1"/>
      <c r="R266" s="1"/>
    </row>
    <row r="267" spans="1:18" ht="38.25" hidden="1" customHeight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190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  <c r="M267" s="1"/>
      <c r="N267" s="1"/>
      <c r="O267" s="1"/>
      <c r="P267" s="1"/>
      <c r="Q267" s="1"/>
      <c r="R267" s="1"/>
    </row>
    <row r="268" spans="1:18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191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  <c r="M268" s="1"/>
      <c r="N268" s="1"/>
      <c r="O268" s="1"/>
      <c r="P268" s="1"/>
      <c r="Q268" s="1"/>
      <c r="R268" s="1"/>
    </row>
    <row r="269" spans="1:18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169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  <c r="M269" s="1"/>
      <c r="N269" s="1"/>
      <c r="O269" s="1"/>
      <c r="P269" s="1"/>
      <c r="Q269" s="1"/>
      <c r="R269" s="1"/>
    </row>
    <row r="270" spans="1:18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169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  <c r="M270" s="1"/>
      <c r="N270" s="1"/>
      <c r="O270" s="1"/>
      <c r="P270" s="1"/>
      <c r="Q270" s="1"/>
      <c r="R270" s="1"/>
    </row>
    <row r="271" spans="1:18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192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  <c r="M271" s="1"/>
      <c r="N271" s="1"/>
      <c r="O271" s="1"/>
      <c r="P271" s="1"/>
      <c r="Q271" s="1"/>
      <c r="R271" s="1"/>
    </row>
    <row r="272" spans="1:18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171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  <c r="M272" s="1"/>
      <c r="N272" s="1"/>
      <c r="O272" s="1"/>
      <c r="P272" s="1"/>
      <c r="Q272" s="1"/>
      <c r="R272" s="1"/>
    </row>
    <row r="273" spans="1:18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172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  <c r="M273" s="1"/>
      <c r="N273" s="1"/>
      <c r="O273" s="1"/>
      <c r="P273" s="1"/>
      <c r="Q273" s="1"/>
      <c r="R273" s="1"/>
    </row>
    <row r="274" spans="1:18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173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  <c r="M274" s="1"/>
      <c r="N274" s="1"/>
      <c r="O274" s="1"/>
      <c r="P274" s="1"/>
      <c r="Q274" s="1"/>
      <c r="R274" s="1"/>
    </row>
    <row r="275" spans="1:18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174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  <c r="M275" s="1"/>
      <c r="N275" s="1"/>
      <c r="O275" s="1"/>
      <c r="P275" s="1"/>
      <c r="Q275" s="1"/>
      <c r="R275" s="1"/>
    </row>
    <row r="276" spans="1:18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193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  <c r="M276" s="1"/>
      <c r="N276" s="1"/>
      <c r="O276" s="1"/>
      <c r="P276" s="1"/>
      <c r="Q276" s="1"/>
      <c r="R276" s="1"/>
    </row>
    <row r="277" spans="1:18" ht="25.5" hidden="1" customHeight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194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  <c r="M277" s="1"/>
      <c r="N277" s="1"/>
      <c r="O277" s="1"/>
      <c r="P277" s="1"/>
      <c r="Q277" s="1"/>
      <c r="R277" s="1"/>
    </row>
    <row r="278" spans="1:18" ht="25.5" hidden="1" customHeight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194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  <c r="M278" s="1"/>
      <c r="N278" s="1"/>
      <c r="O278" s="1"/>
      <c r="P278" s="1"/>
      <c r="Q278" s="1"/>
      <c r="R278" s="1"/>
    </row>
    <row r="279" spans="1:18" ht="25.5" hidden="1" customHeight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195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  <c r="M279" s="1"/>
      <c r="N279" s="1"/>
      <c r="O279" s="1"/>
      <c r="P279" s="1"/>
      <c r="Q279" s="1"/>
      <c r="R279" s="1"/>
    </row>
    <row r="280" spans="1:18" ht="25.5" hidden="1" customHeight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196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  <c r="M280" s="1"/>
      <c r="N280" s="1"/>
      <c r="O280" s="1"/>
      <c r="P280" s="1"/>
      <c r="Q280" s="1"/>
      <c r="R280" s="1"/>
    </row>
    <row r="281" spans="1:18" ht="25.5" hidden="1" customHeight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197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  <c r="M281" s="1"/>
      <c r="N281" s="1"/>
      <c r="O281" s="1"/>
      <c r="P281" s="1"/>
      <c r="Q281" s="1"/>
      <c r="R281" s="1"/>
    </row>
    <row r="282" spans="1:18" ht="25.5" hidden="1" customHeight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197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  <c r="M282" s="1"/>
      <c r="N282" s="1"/>
      <c r="O282" s="1"/>
      <c r="P282" s="1"/>
      <c r="Q282" s="1"/>
      <c r="R282" s="1"/>
    </row>
    <row r="283" spans="1:18" ht="25.5" hidden="1" customHeight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198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  <c r="M283" s="1"/>
      <c r="N283" s="1"/>
      <c r="O283" s="1"/>
      <c r="P283" s="1"/>
      <c r="Q283" s="1"/>
      <c r="R283" s="1"/>
    </row>
    <row r="284" spans="1:18" ht="25.5" hidden="1" customHeight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199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  <c r="M284" s="1"/>
      <c r="N284" s="1"/>
      <c r="O284" s="1"/>
      <c r="P284" s="1"/>
      <c r="Q284" s="1"/>
      <c r="R284" s="1"/>
    </row>
    <row r="285" spans="1:18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200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 s="1"/>
      <c r="N285" s="1"/>
      <c r="O285" s="1"/>
      <c r="P285" s="1"/>
      <c r="Q285" s="1"/>
      <c r="R285" s="1"/>
    </row>
    <row r="286" spans="1:18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200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  <c r="M286" s="1"/>
      <c r="N286" s="1"/>
      <c r="O286" s="1"/>
      <c r="P286" s="1"/>
      <c r="Q286" s="1"/>
      <c r="R286" s="1"/>
    </row>
    <row r="287" spans="1:18" ht="25.5" hidden="1" customHeight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201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  <c r="M287" s="1"/>
      <c r="N287" s="1"/>
      <c r="O287" s="1"/>
      <c r="P287" s="1"/>
      <c r="Q287" s="1"/>
      <c r="R287" s="1"/>
    </row>
    <row r="288" spans="1:18" ht="25.5" hidden="1" customHeight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202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  <c r="M288" s="1"/>
      <c r="N288" s="1"/>
      <c r="O288" s="1"/>
      <c r="P288" s="1"/>
      <c r="Q288" s="1"/>
      <c r="R288" s="1"/>
    </row>
    <row r="289" spans="1:18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203</v>
      </c>
      <c r="H289" s="77">
        <v>260</v>
      </c>
      <c r="I289" s="109">
        <f t="shared" ref="I289:L290" si="27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  <c r="M289" s="1"/>
      <c r="N289" s="1"/>
      <c r="O289" s="1"/>
      <c r="P289" s="1"/>
      <c r="Q289" s="1"/>
      <c r="R289" s="1"/>
    </row>
    <row r="290" spans="1:18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203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  <c r="M290" s="1"/>
      <c r="N290" s="1"/>
      <c r="O290" s="1"/>
      <c r="P290" s="1"/>
      <c r="Q290" s="1"/>
      <c r="R290" s="1"/>
    </row>
    <row r="291" spans="1:18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203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  <c r="M291" s="1"/>
      <c r="N291" s="1"/>
      <c r="O291" s="1"/>
      <c r="P291" s="1"/>
      <c r="Q291" s="1"/>
      <c r="R291" s="1"/>
    </row>
    <row r="292" spans="1:18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186</v>
      </c>
      <c r="H292" s="77">
        <v>263</v>
      </c>
      <c r="I292" s="109">
        <f t="shared" ref="I292:L293" si="28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  <c r="M292" s="1"/>
      <c r="N292" s="1"/>
      <c r="O292" s="1"/>
      <c r="P292" s="1"/>
      <c r="Q292" s="1"/>
      <c r="R292" s="1"/>
    </row>
    <row r="293" spans="1:18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186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  <c r="M293" s="1"/>
      <c r="N293" s="1"/>
      <c r="O293" s="1"/>
      <c r="P293" s="1"/>
      <c r="Q293" s="1"/>
      <c r="R293" s="1"/>
    </row>
    <row r="294" spans="1:18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186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  <c r="M294" s="1"/>
      <c r="N294" s="1"/>
      <c r="O294" s="1"/>
      <c r="P294" s="1"/>
      <c r="Q294" s="1"/>
      <c r="R294" s="1"/>
    </row>
    <row r="295" spans="1:18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187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  <c r="M295" s="1"/>
      <c r="N295" s="1"/>
      <c r="O295" s="1"/>
      <c r="P295" s="1"/>
      <c r="Q295" s="1"/>
      <c r="R295" s="1"/>
    </row>
    <row r="296" spans="1:18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187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  <c r="M296" s="1"/>
      <c r="N296" s="1"/>
      <c r="O296" s="1"/>
      <c r="P296" s="1"/>
      <c r="Q296" s="1"/>
      <c r="R296" s="1"/>
    </row>
    <row r="297" spans="1:18" ht="25.5" hidden="1" customHeight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188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  <c r="M297" s="1"/>
      <c r="N297" s="1"/>
      <c r="O297" s="1"/>
      <c r="P297" s="1"/>
      <c r="Q297" s="1"/>
      <c r="R297" s="1"/>
    </row>
    <row r="298" spans="1:18" ht="25.5" hidden="1" customHeight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189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  <c r="M298" s="1"/>
      <c r="N298" s="1"/>
      <c r="O298" s="1"/>
      <c r="P298" s="1"/>
      <c r="Q298" s="1"/>
      <c r="R298" s="1"/>
    </row>
    <row r="299" spans="1:18" ht="25.5" hidden="1" customHeight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204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  <c r="M299" s="1"/>
      <c r="N299" s="1"/>
      <c r="O299" s="1"/>
      <c r="P299" s="1"/>
      <c r="Q299" s="1"/>
      <c r="R299" s="1"/>
    </row>
    <row r="300" spans="1:18" ht="38.25" hidden="1" customHeight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205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  <c r="M300" s="1"/>
      <c r="N300" s="1"/>
      <c r="O300" s="1"/>
      <c r="P300" s="1"/>
      <c r="Q300" s="1"/>
      <c r="R300" s="1"/>
    </row>
    <row r="301" spans="1:18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191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  <c r="M301" s="1"/>
      <c r="N301" s="1"/>
      <c r="O301" s="1"/>
      <c r="P301" s="1"/>
      <c r="Q301" s="1"/>
      <c r="R301" s="1"/>
    </row>
    <row r="302" spans="1:18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169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  <c r="M302" s="1"/>
      <c r="N302" s="1"/>
      <c r="O302" s="1"/>
      <c r="P302" s="1"/>
      <c r="Q302" s="1"/>
      <c r="R302" s="1"/>
    </row>
    <row r="303" spans="1:18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169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  <c r="M303" s="1"/>
      <c r="N303" s="1"/>
      <c r="O303" s="1"/>
      <c r="P303" s="1"/>
      <c r="Q303" s="1"/>
      <c r="R303" s="1"/>
    </row>
    <row r="304" spans="1:18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192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  <c r="M304" s="1"/>
      <c r="N304" s="1"/>
      <c r="O304" s="1"/>
      <c r="P304" s="1"/>
      <c r="Q304" s="1"/>
      <c r="R304" s="1"/>
    </row>
    <row r="305" spans="1:18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171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  <c r="M305" s="1"/>
      <c r="N305" s="1"/>
      <c r="O305" s="1"/>
      <c r="P305" s="1"/>
      <c r="Q305" s="1"/>
      <c r="R305" s="1"/>
    </row>
    <row r="306" spans="1:18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172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  <c r="M306" s="1"/>
      <c r="N306" s="1"/>
      <c r="O306" s="1"/>
      <c r="P306" s="1"/>
      <c r="Q306" s="1"/>
      <c r="R306" s="1"/>
    </row>
    <row r="307" spans="1:18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173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  <c r="M307" s="1"/>
      <c r="N307" s="1"/>
      <c r="O307" s="1"/>
      <c r="P307" s="1"/>
      <c r="Q307" s="1"/>
      <c r="R307" s="1"/>
    </row>
    <row r="308" spans="1:18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174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  <c r="M308" s="1"/>
      <c r="N308" s="1"/>
      <c r="O308" s="1"/>
      <c r="P308" s="1"/>
      <c r="Q308" s="1"/>
      <c r="R308" s="1"/>
    </row>
    <row r="309" spans="1:18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193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  <c r="M309" s="1"/>
      <c r="N309" s="1"/>
      <c r="O309" s="1"/>
      <c r="P309" s="1"/>
      <c r="Q309" s="1"/>
      <c r="R309" s="1"/>
    </row>
    <row r="310" spans="1:18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206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  <c r="M310" s="1"/>
      <c r="N310" s="1"/>
      <c r="O310" s="1"/>
      <c r="P310" s="1"/>
      <c r="Q310" s="1"/>
      <c r="R310" s="1"/>
    </row>
    <row r="311" spans="1:18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206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  <c r="M311" s="1"/>
      <c r="N311" s="1"/>
      <c r="O311" s="1"/>
      <c r="P311" s="1"/>
      <c r="Q311" s="1"/>
      <c r="R311" s="1"/>
    </row>
    <row r="312" spans="1:18" ht="25.5" hidden="1" customHeight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207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  <c r="M312" s="1"/>
      <c r="N312" s="1"/>
      <c r="O312" s="1"/>
      <c r="P312" s="1"/>
      <c r="Q312" s="1"/>
      <c r="R312" s="1"/>
    </row>
    <row r="313" spans="1:18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208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  <c r="M313" s="1"/>
      <c r="N313" s="1"/>
      <c r="O313" s="1"/>
      <c r="P313" s="1"/>
      <c r="Q313" s="1"/>
      <c r="R313" s="1"/>
    </row>
    <row r="314" spans="1:18" ht="25.5" hidden="1" customHeight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209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  <c r="M314" s="1"/>
      <c r="N314" s="1"/>
      <c r="O314" s="1"/>
      <c r="P314" s="1"/>
      <c r="Q314" s="1"/>
      <c r="R314" s="1"/>
    </row>
    <row r="315" spans="1:18" ht="25.5" hidden="1" customHeight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209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  <c r="M315" s="1"/>
      <c r="N315" s="1"/>
      <c r="O315" s="1"/>
      <c r="P315" s="1"/>
      <c r="Q315" s="1"/>
      <c r="R315" s="1"/>
    </row>
    <row r="316" spans="1:18" ht="25.5" hidden="1" customHeight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210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  <c r="M316" s="1"/>
      <c r="N316" s="1"/>
      <c r="O316" s="1"/>
      <c r="P316" s="1"/>
      <c r="Q316" s="1"/>
      <c r="R316" s="1"/>
    </row>
    <row r="317" spans="1:18" ht="25.5" hidden="1" customHeight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211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  <c r="M317" s="1"/>
      <c r="N317" s="1"/>
      <c r="O317" s="1"/>
      <c r="P317" s="1"/>
      <c r="Q317" s="1"/>
      <c r="R317" s="1"/>
    </row>
    <row r="318" spans="1:18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212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 s="1"/>
      <c r="N318" s="1"/>
      <c r="O318" s="1"/>
      <c r="P318" s="1"/>
      <c r="Q318" s="1"/>
      <c r="R318" s="1"/>
    </row>
    <row r="319" spans="1:18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212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  <c r="M319" s="1"/>
      <c r="N319" s="1"/>
      <c r="O319" s="1"/>
      <c r="P319" s="1"/>
      <c r="Q319" s="1"/>
      <c r="R319" s="1"/>
    </row>
    <row r="320" spans="1:18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213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  <c r="M320" s="1"/>
      <c r="N320" s="1"/>
      <c r="O320" s="1"/>
      <c r="P320" s="1"/>
      <c r="Q320" s="1"/>
      <c r="R320" s="1"/>
    </row>
    <row r="321" spans="1:18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214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  <c r="M321" s="1"/>
      <c r="N321" s="1"/>
      <c r="O321" s="1"/>
      <c r="P321" s="1"/>
      <c r="Q321" s="1"/>
      <c r="R321" s="1"/>
    </row>
    <row r="322" spans="1:18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215</v>
      </c>
      <c r="H322" s="77">
        <v>293</v>
      </c>
      <c r="I322" s="117">
        <f t="shared" ref="I322:L323" si="29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  <c r="M322" s="1"/>
      <c r="N322" s="1"/>
      <c r="O322" s="1"/>
      <c r="P322" s="1"/>
      <c r="Q322" s="1"/>
      <c r="R322" s="1"/>
    </row>
    <row r="323" spans="1:18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215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  <c r="M323" s="1"/>
      <c r="N323" s="1"/>
      <c r="O323" s="1"/>
      <c r="P323" s="1"/>
      <c r="Q323" s="1"/>
      <c r="R323" s="1"/>
    </row>
    <row r="324" spans="1:18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215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  <c r="M324" s="1"/>
      <c r="N324" s="1"/>
      <c r="O324" s="1"/>
      <c r="P324" s="1"/>
      <c r="Q324" s="1"/>
      <c r="R324" s="1"/>
    </row>
    <row r="325" spans="1:18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186</v>
      </c>
      <c r="H325" s="77">
        <v>296</v>
      </c>
      <c r="I325" s="110">
        <f t="shared" ref="I325:L326" si="30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  <c r="M325" s="1"/>
      <c r="N325" s="1"/>
      <c r="O325" s="1"/>
      <c r="P325" s="1"/>
      <c r="Q325" s="1"/>
      <c r="R325" s="1"/>
    </row>
    <row r="326" spans="1:18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186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  <c r="M326" s="1"/>
      <c r="N326" s="1"/>
      <c r="O326" s="1"/>
      <c r="P326" s="1"/>
      <c r="Q326" s="1"/>
      <c r="R326" s="1"/>
    </row>
    <row r="327" spans="1:18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186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  <c r="M327" s="1"/>
      <c r="N327" s="1"/>
      <c r="O327" s="1"/>
      <c r="P327" s="1"/>
      <c r="Q327" s="1"/>
      <c r="R327" s="1"/>
    </row>
    <row r="328" spans="1:18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216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  <c r="M328" s="1"/>
      <c r="N328" s="1"/>
      <c r="O328" s="1"/>
      <c r="P328" s="1"/>
      <c r="Q328" s="1"/>
      <c r="R328" s="1"/>
    </row>
    <row r="329" spans="1:18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216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  <c r="M329" s="1"/>
      <c r="N329" s="1"/>
      <c r="O329" s="1"/>
      <c r="P329" s="1"/>
      <c r="Q329" s="1"/>
      <c r="R329" s="1"/>
    </row>
    <row r="330" spans="1:18" ht="25.5" hidden="1" customHeight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217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  <c r="M330" s="1"/>
      <c r="N330" s="1"/>
      <c r="O330" s="1"/>
      <c r="P330" s="1"/>
      <c r="Q330" s="1"/>
      <c r="R330" s="1"/>
    </row>
    <row r="331" spans="1:18" ht="25.5" hidden="1" customHeight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218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  <c r="M331" s="1"/>
      <c r="N331" s="1"/>
      <c r="O331" s="1"/>
      <c r="P331" s="1"/>
      <c r="Q331" s="1"/>
      <c r="R331" s="1"/>
    </row>
    <row r="332" spans="1:18" ht="38.25" hidden="1" customHeight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219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  <c r="M332" s="1"/>
      <c r="N332" s="1"/>
      <c r="O332" s="1"/>
      <c r="P332" s="1"/>
      <c r="Q332" s="1"/>
      <c r="R332" s="1"/>
    </row>
    <row r="333" spans="1:18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168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  <c r="M333" s="1"/>
      <c r="N333" s="1"/>
      <c r="O333" s="1"/>
      <c r="P333" s="1"/>
      <c r="Q333" s="1"/>
      <c r="R333" s="1"/>
    </row>
    <row r="334" spans="1:18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168</v>
      </c>
      <c r="H334" s="77">
        <v>305</v>
      </c>
      <c r="I334" s="109">
        <f t="shared" ref="I334:P334" si="31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  <c r="Q334" s="1"/>
      <c r="R334" s="1"/>
    </row>
    <row r="335" spans="1:18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169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  <c r="M335" s="1"/>
      <c r="N335" s="1"/>
      <c r="O335" s="1"/>
      <c r="P335" s="1"/>
      <c r="Q335" s="1"/>
      <c r="R335" s="1"/>
    </row>
    <row r="336" spans="1:18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192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  <c r="M336" s="1"/>
      <c r="N336" s="1"/>
      <c r="O336" s="1"/>
      <c r="P336" s="1"/>
      <c r="Q336" s="1"/>
      <c r="R336" s="1"/>
    </row>
    <row r="337" spans="1:18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171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  <c r="M337" s="1"/>
      <c r="N337" s="1"/>
      <c r="O337" s="1"/>
      <c r="P337" s="1"/>
      <c r="Q337" s="1"/>
      <c r="R337" s="1"/>
    </row>
    <row r="338" spans="1:18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172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  <c r="M338" s="1"/>
      <c r="N338" s="1"/>
      <c r="O338" s="1"/>
      <c r="P338" s="1"/>
      <c r="Q338" s="1"/>
      <c r="R338" s="1"/>
    </row>
    <row r="339" spans="1:18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173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  <c r="M339" s="1"/>
      <c r="N339" s="1"/>
      <c r="O339" s="1"/>
      <c r="P339" s="1"/>
      <c r="Q339" s="1"/>
      <c r="R339" s="1"/>
    </row>
    <row r="340" spans="1:18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174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  <c r="M340" s="1"/>
      <c r="N340" s="1"/>
      <c r="O340" s="1"/>
      <c r="P340" s="1"/>
      <c r="Q340" s="1"/>
      <c r="R340" s="1"/>
    </row>
    <row r="341" spans="1:18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193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  <c r="M341" s="1"/>
      <c r="N341" s="1"/>
      <c r="O341" s="1"/>
      <c r="P341" s="1"/>
      <c r="Q341" s="1"/>
      <c r="R341" s="1"/>
    </row>
    <row r="342" spans="1:18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206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  <c r="M342" s="1"/>
      <c r="N342" s="1"/>
      <c r="O342" s="1"/>
      <c r="P342" s="1"/>
      <c r="Q342" s="1"/>
      <c r="R342" s="1"/>
    </row>
    <row r="343" spans="1:18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206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  <c r="M343" s="1"/>
      <c r="N343" s="1"/>
      <c r="O343" s="1"/>
      <c r="P343" s="1"/>
      <c r="Q343" s="1"/>
      <c r="R343" s="1"/>
    </row>
    <row r="344" spans="1:18" ht="25.5" hidden="1" customHeight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207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  <c r="M344" s="1"/>
      <c r="N344" s="1"/>
      <c r="O344" s="1"/>
      <c r="P344" s="1"/>
      <c r="Q344" s="1"/>
      <c r="R344" s="1"/>
    </row>
    <row r="345" spans="1:18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208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  <c r="M345" s="1"/>
      <c r="N345" s="1"/>
      <c r="O345" s="1"/>
      <c r="P345" s="1"/>
      <c r="Q345" s="1"/>
      <c r="R345" s="1"/>
    </row>
    <row r="346" spans="1:18" ht="25.5" hidden="1" customHeight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209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  <c r="M346" s="1"/>
      <c r="N346" s="1"/>
      <c r="O346" s="1"/>
      <c r="P346" s="1"/>
      <c r="Q346" s="1"/>
      <c r="R346" s="1"/>
    </row>
    <row r="347" spans="1:18" ht="25.5" hidden="1" customHeight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209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  <c r="M347" s="1"/>
      <c r="N347" s="1"/>
      <c r="O347" s="1"/>
      <c r="P347" s="1"/>
      <c r="Q347" s="1"/>
      <c r="R347" s="1"/>
    </row>
    <row r="348" spans="1:18" ht="25.5" hidden="1" customHeight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210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  <c r="M348" s="1"/>
      <c r="N348" s="1"/>
      <c r="O348" s="1"/>
      <c r="P348" s="1"/>
      <c r="Q348" s="1"/>
      <c r="R348" s="1"/>
    </row>
    <row r="349" spans="1:18" ht="25.5" hidden="1" customHeight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211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  <c r="M349" s="1"/>
      <c r="N349" s="1"/>
      <c r="O349" s="1"/>
      <c r="P349" s="1"/>
      <c r="Q349" s="1"/>
      <c r="R349" s="1"/>
    </row>
    <row r="350" spans="1:18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212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 s="1"/>
      <c r="N350" s="1"/>
      <c r="O350" s="1"/>
      <c r="P350" s="1"/>
      <c r="Q350" s="1"/>
      <c r="R350" s="1"/>
    </row>
    <row r="351" spans="1:18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212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  <c r="M351" s="1"/>
      <c r="N351" s="1"/>
      <c r="O351" s="1"/>
      <c r="P351" s="1"/>
      <c r="Q351" s="1"/>
      <c r="R351" s="1"/>
    </row>
    <row r="352" spans="1:18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213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  <c r="M352" s="1"/>
      <c r="N352" s="1"/>
      <c r="O352" s="1"/>
      <c r="P352" s="1"/>
      <c r="Q352" s="1"/>
      <c r="R352" s="1"/>
    </row>
    <row r="353" spans="1:18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220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  <c r="M353" s="1"/>
      <c r="N353" s="1"/>
      <c r="O353" s="1"/>
      <c r="P353" s="1"/>
      <c r="Q353" s="1"/>
      <c r="R353" s="1"/>
    </row>
    <row r="354" spans="1:18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215</v>
      </c>
      <c r="H354" s="77">
        <v>325</v>
      </c>
      <c r="I354" s="109">
        <f t="shared" ref="I354:L355" si="32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  <c r="M354" s="1"/>
      <c r="N354" s="1"/>
      <c r="O354" s="1"/>
      <c r="P354" s="1"/>
      <c r="Q354" s="1"/>
      <c r="R354" s="1"/>
    </row>
    <row r="355" spans="1:18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215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  <c r="M355" s="1"/>
      <c r="N355" s="1"/>
      <c r="O355" s="1"/>
      <c r="P355" s="1"/>
      <c r="Q355" s="1"/>
      <c r="R355" s="1"/>
    </row>
    <row r="356" spans="1:18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215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  <c r="M356" s="1"/>
      <c r="N356" s="1"/>
      <c r="O356" s="1"/>
      <c r="P356" s="1"/>
      <c r="Q356" s="1"/>
      <c r="R356" s="1"/>
    </row>
    <row r="357" spans="1:18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186</v>
      </c>
      <c r="H357" s="77">
        <v>328</v>
      </c>
      <c r="I357" s="109">
        <f t="shared" ref="I357:L358" si="33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  <c r="M357" s="1"/>
      <c r="N357" s="1"/>
      <c r="O357" s="1"/>
      <c r="P357" s="1"/>
      <c r="Q357" s="1"/>
      <c r="R357" s="1"/>
    </row>
    <row r="358" spans="1:18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186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  <c r="M358" s="1"/>
      <c r="N358" s="1"/>
      <c r="O358" s="1"/>
      <c r="P358" s="1"/>
      <c r="Q358" s="1"/>
      <c r="R358" s="1"/>
    </row>
    <row r="359" spans="1:18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186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  <c r="M359" s="1"/>
      <c r="N359" s="1"/>
      <c r="O359" s="1"/>
      <c r="P359" s="1"/>
      <c r="Q359" s="1"/>
      <c r="R359" s="1"/>
    </row>
    <row r="360" spans="1:18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216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  <c r="M360" s="1"/>
      <c r="N360" s="1"/>
      <c r="O360" s="1"/>
      <c r="P360" s="1"/>
      <c r="Q360" s="1"/>
      <c r="R360" s="1"/>
    </row>
    <row r="361" spans="1:18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216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  <c r="M361" s="1"/>
      <c r="N361" s="1"/>
      <c r="O361" s="1"/>
      <c r="P361" s="1"/>
      <c r="Q361" s="1"/>
      <c r="R361" s="1"/>
    </row>
    <row r="362" spans="1:18" ht="25.5" hidden="1" customHeight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217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  <c r="M362" s="1"/>
      <c r="N362" s="1"/>
      <c r="O362" s="1"/>
      <c r="P362" s="1"/>
      <c r="Q362" s="1"/>
      <c r="R362" s="1"/>
    </row>
    <row r="363" spans="1:18" ht="25.5" hidden="1" customHeight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218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  <c r="M363" s="1"/>
      <c r="N363" s="1"/>
      <c r="O363" s="1"/>
      <c r="P363" s="1"/>
      <c r="Q363" s="1"/>
      <c r="R363" s="1"/>
    </row>
    <row r="364" spans="1:18">
      <c r="A364" s="19"/>
      <c r="B364" s="19"/>
      <c r="C364" s="20"/>
      <c r="D364" s="89"/>
      <c r="E364" s="90"/>
      <c r="F364" s="91"/>
      <c r="G364" s="92" t="s">
        <v>221</v>
      </c>
      <c r="H364" s="77">
        <v>335</v>
      </c>
      <c r="I364" s="124">
        <f>SUM(I30+I180)</f>
        <v>288360</v>
      </c>
      <c r="J364" s="124">
        <f>SUM(J30+J180)</f>
        <v>288360</v>
      </c>
      <c r="K364" s="124">
        <f>SUM(K30+K180)</f>
        <v>286864.40999999997</v>
      </c>
      <c r="L364" s="124">
        <f>SUM(L30+L180)</f>
        <v>286864.40999999997</v>
      </c>
      <c r="M364" s="1"/>
      <c r="N364" s="1"/>
      <c r="O364" s="1"/>
      <c r="P364" s="1"/>
      <c r="Q364" s="1"/>
      <c r="R364" s="1"/>
    </row>
    <row r="365" spans="1:18">
      <c r="G365" s="38"/>
      <c r="H365" s="37"/>
      <c r="I365" s="93"/>
      <c r="J365" s="94"/>
      <c r="K365" s="94"/>
      <c r="L365" s="94"/>
      <c r="M365" s="1"/>
      <c r="N365" s="1"/>
      <c r="O365" s="1"/>
      <c r="P365" s="1"/>
      <c r="Q365" s="1"/>
      <c r="R365" s="1"/>
    </row>
    <row r="366" spans="1:18">
      <c r="D366" s="95"/>
      <c r="E366" s="95"/>
      <c r="F366" s="22"/>
      <c r="G366" s="95" t="s">
        <v>222</v>
      </c>
      <c r="H366" s="146"/>
      <c r="I366" s="96"/>
      <c r="J366" s="94"/>
      <c r="K366" s="108" t="s">
        <v>223</v>
      </c>
      <c r="L366" s="96"/>
      <c r="M366" s="1"/>
      <c r="N366" s="1"/>
      <c r="O366" s="1"/>
      <c r="P366" s="1"/>
      <c r="Q366" s="1"/>
      <c r="R366" s="1"/>
    </row>
    <row r="367" spans="1:18" ht="18.75" customHeight="1">
      <c r="A367" s="97"/>
      <c r="B367" s="97"/>
      <c r="C367" s="97"/>
      <c r="D367" s="98" t="s">
        <v>224</v>
      </c>
      <c r="E367"/>
      <c r="F367"/>
      <c r="G367"/>
      <c r="H367" s="99"/>
      <c r="I367" s="147" t="s">
        <v>225</v>
      </c>
      <c r="K367" s="446" t="s">
        <v>226</v>
      </c>
      <c r="L367" s="446"/>
      <c r="M367" s="1"/>
      <c r="N367" s="1"/>
      <c r="O367" s="1"/>
      <c r="P367" s="1"/>
      <c r="Q367" s="1"/>
      <c r="R367" s="1"/>
    </row>
    <row r="368" spans="1:18" ht="15.75" customHeight="1">
      <c r="I368" s="100"/>
      <c r="K368" s="100"/>
      <c r="L368" s="100"/>
      <c r="M368" s="1"/>
      <c r="N368" s="1"/>
      <c r="O368" s="1"/>
      <c r="P368" s="1"/>
      <c r="Q368" s="1"/>
      <c r="R368" s="1"/>
    </row>
    <row r="369" spans="4:18" ht="15.75" customHeight="1">
      <c r="D369" s="95"/>
      <c r="E369" s="95"/>
      <c r="F369" s="22"/>
      <c r="G369" s="95" t="s">
        <v>227</v>
      </c>
      <c r="I369" s="100"/>
      <c r="K369" s="108" t="s">
        <v>228</v>
      </c>
      <c r="L369" s="101"/>
      <c r="M369" s="1"/>
      <c r="N369" s="1"/>
      <c r="O369" s="1"/>
      <c r="P369" s="1"/>
      <c r="Q369" s="1"/>
      <c r="R369" s="1"/>
    </row>
    <row r="370" spans="4:18" ht="24" customHeight="1">
      <c r="D370" s="447" t="s">
        <v>229</v>
      </c>
      <c r="E370" s="448"/>
      <c r="F370" s="448"/>
      <c r="G370" s="448"/>
      <c r="H370" s="102"/>
      <c r="I370" s="103" t="s">
        <v>225</v>
      </c>
      <c r="K370" s="446" t="s">
        <v>226</v>
      </c>
      <c r="L370" s="446"/>
      <c r="M370" s="1"/>
      <c r="N370" s="1"/>
      <c r="O370" s="1"/>
      <c r="P370" s="1"/>
      <c r="Q370" s="1"/>
      <c r="R370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7:L367"/>
    <mergeCell ref="D370:G370"/>
    <mergeCell ref="K370:L370"/>
    <mergeCell ref="A27:F28"/>
    <mergeCell ref="G27:G28"/>
    <mergeCell ref="H27:H28"/>
    <mergeCell ref="I27:J27"/>
  </mergeCells>
  <pageMargins left="0.19685039370078741" right="0.19685039370078741" top="3.937007874015748E-2" bottom="0.39370078740157483" header="3.937007874015748E-2" footer="3.937007874015748E-2"/>
  <pageSetup paperSize="9" scale="5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"/>
  <sheetViews>
    <sheetView topLeftCell="A10" workbookViewId="0">
      <selection activeCell="I18" sqref="I18"/>
    </sheetView>
  </sheetViews>
  <sheetFormatPr defaultRowHeight="15"/>
  <cols>
    <col min="1" max="1" width="41" style="410" customWidth="1"/>
    <col min="2" max="5" width="11.28515625" style="410" customWidth="1"/>
  </cols>
  <sheetData>
    <row r="1" spans="1:5">
      <c r="D1" s="151" t="s">
        <v>250</v>
      </c>
      <c r="E1" s="151"/>
    </row>
    <row r="2" spans="1:5">
      <c r="D2" s="156" t="s">
        <v>464</v>
      </c>
      <c r="E2" s="151"/>
    </row>
    <row r="3" spans="1:5" ht="15.75">
      <c r="B3" s="411"/>
      <c r="D3" s="156" t="s">
        <v>252</v>
      </c>
      <c r="E3" s="151"/>
    </row>
    <row r="4" spans="1:5" ht="15.75">
      <c r="A4" s="411"/>
      <c r="B4" s="411"/>
      <c r="D4" s="156" t="s">
        <v>465</v>
      </c>
      <c r="E4" s="151"/>
    </row>
    <row r="5" spans="1:5" ht="15.75">
      <c r="A5" s="412" t="s">
        <v>255</v>
      </c>
      <c r="B5" s="411"/>
      <c r="D5" s="156" t="s">
        <v>466</v>
      </c>
      <c r="E5" s="151"/>
    </row>
    <row r="6" spans="1:5" ht="15.75">
      <c r="A6" s="413" t="s">
        <v>467</v>
      </c>
      <c r="B6" s="413"/>
      <c r="C6" s="414"/>
      <c r="D6" s="414"/>
      <c r="E6" s="415"/>
    </row>
    <row r="7" spans="1:5" ht="15.75">
      <c r="A7" s="413"/>
      <c r="B7" s="413"/>
      <c r="C7" s="414"/>
      <c r="D7" s="416" t="s">
        <v>468</v>
      </c>
      <c r="E7" s="415"/>
    </row>
    <row r="8" spans="1:5">
      <c r="A8" s="416"/>
      <c r="B8" s="416"/>
      <c r="C8" s="416"/>
      <c r="D8" s="416"/>
      <c r="E8" s="416"/>
    </row>
    <row r="9" spans="1:5">
      <c r="A9" s="644" t="s">
        <v>469</v>
      </c>
      <c r="B9" s="644"/>
      <c r="C9" s="644"/>
      <c r="D9" s="644"/>
      <c r="E9" s="644"/>
    </row>
    <row r="10" spans="1:5">
      <c r="A10" s="417"/>
      <c r="B10" s="417"/>
      <c r="C10" s="417"/>
      <c r="D10" s="417"/>
      <c r="E10" s="417"/>
    </row>
    <row r="11" spans="1:5">
      <c r="A11" s="645" t="s">
        <v>470</v>
      </c>
      <c r="B11" s="645"/>
      <c r="C11" s="645"/>
      <c r="D11" s="645"/>
      <c r="E11" s="416"/>
    </row>
    <row r="12" spans="1:5">
      <c r="A12" s="416"/>
      <c r="B12" s="416"/>
      <c r="C12" s="416"/>
      <c r="E12" s="416" t="s">
        <v>471</v>
      </c>
    </row>
    <row r="13" spans="1:5">
      <c r="A13" s="416"/>
      <c r="B13" s="416"/>
      <c r="C13" s="416"/>
      <c r="D13" s="416"/>
      <c r="E13" s="416"/>
    </row>
    <row r="14" spans="1:5" ht="33.75">
      <c r="A14" s="418" t="s">
        <v>472</v>
      </c>
      <c r="B14" s="419" t="s">
        <v>473</v>
      </c>
      <c r="C14" s="420" t="s">
        <v>474</v>
      </c>
      <c r="D14" s="421" t="s">
        <v>475</v>
      </c>
      <c r="E14" s="419" t="s">
        <v>476</v>
      </c>
    </row>
    <row r="15" spans="1:5">
      <c r="A15" s="422" t="s">
        <v>477</v>
      </c>
      <c r="B15" s="423"/>
      <c r="C15" s="423">
        <v>20552.3</v>
      </c>
      <c r="D15" s="423">
        <v>20552.3</v>
      </c>
      <c r="E15" s="423">
        <f>SUM(B15+C15-D15)</f>
        <v>0</v>
      </c>
    </row>
    <row r="16" spans="1:5" ht="26.25">
      <c r="A16" s="424" t="s">
        <v>478</v>
      </c>
      <c r="B16" s="423">
        <v>1813.8</v>
      </c>
      <c r="C16" s="423">
        <v>479.88</v>
      </c>
      <c r="D16" s="423">
        <v>511.39</v>
      </c>
      <c r="E16" s="423">
        <f t="shared" ref="E16:E19" si="0">SUM(B16+C16-D16)</f>
        <v>1782.29</v>
      </c>
    </row>
    <row r="17" spans="1:5">
      <c r="A17" s="425" t="s">
        <v>479</v>
      </c>
      <c r="B17" s="423"/>
      <c r="C17" s="423">
        <v>600</v>
      </c>
      <c r="D17" s="423">
        <v>600</v>
      </c>
      <c r="E17" s="423">
        <f t="shared" si="0"/>
        <v>0</v>
      </c>
    </row>
    <row r="18" spans="1:5" ht="25.5">
      <c r="A18" s="425" t="s">
        <v>480</v>
      </c>
      <c r="B18" s="426"/>
      <c r="C18" s="426">
        <v>101.29</v>
      </c>
      <c r="D18" s="426">
        <v>101.29</v>
      </c>
      <c r="E18" s="423">
        <f t="shared" si="0"/>
        <v>0</v>
      </c>
    </row>
    <row r="19" spans="1:5">
      <c r="A19" s="425" t="s">
        <v>481</v>
      </c>
      <c r="B19" s="426"/>
      <c r="C19" s="426">
        <v>60.9</v>
      </c>
      <c r="D19" s="426">
        <v>60.9</v>
      </c>
      <c r="E19" s="423">
        <f t="shared" si="0"/>
        <v>0</v>
      </c>
    </row>
    <row r="20" spans="1:5">
      <c r="A20" s="425"/>
      <c r="B20" s="427"/>
      <c r="C20" s="427"/>
      <c r="D20" s="427"/>
      <c r="E20" s="428"/>
    </row>
    <row r="21" spans="1:5" ht="15.75">
      <c r="A21" s="429" t="s">
        <v>294</v>
      </c>
      <c r="B21" s="430">
        <f>SUM(B15:B20)</f>
        <v>1813.8</v>
      </c>
      <c r="C21" s="430">
        <f>SUM(C15:C20)</f>
        <v>21794.370000000003</v>
      </c>
      <c r="D21" s="430">
        <f>SUM(D15:D20)</f>
        <v>21825.88</v>
      </c>
      <c r="E21" s="430">
        <f>SUM(E15:E20)</f>
        <v>1782.29</v>
      </c>
    </row>
    <row r="22" spans="1:5">
      <c r="A22" s="431"/>
      <c r="B22" s="431"/>
      <c r="C22" s="431"/>
      <c r="D22" s="415"/>
      <c r="E22" s="432"/>
    </row>
    <row r="23" spans="1:5">
      <c r="A23" s="433"/>
      <c r="B23" s="433"/>
      <c r="C23" s="433"/>
      <c r="D23" s="433"/>
      <c r="E23" s="433"/>
    </row>
    <row r="24" spans="1:5">
      <c r="A24" s="434" t="s">
        <v>222</v>
      </c>
      <c r="B24" s="435"/>
      <c r="C24" s="436"/>
      <c r="D24" s="646" t="s">
        <v>223</v>
      </c>
      <c r="E24" s="646"/>
    </row>
    <row r="25" spans="1:5">
      <c r="A25" s="433"/>
      <c r="B25" s="437" t="s">
        <v>225</v>
      </c>
      <c r="C25" s="433"/>
      <c r="D25" s="643" t="s">
        <v>482</v>
      </c>
      <c r="E25" s="643"/>
    </row>
    <row r="26" spans="1:5">
      <c r="A26" s="434" t="s">
        <v>227</v>
      </c>
      <c r="B26" s="438"/>
      <c r="C26" s="436"/>
      <c r="D26" s="646" t="s">
        <v>483</v>
      </c>
      <c r="E26" s="646"/>
    </row>
    <row r="27" spans="1:5">
      <c r="A27" s="433"/>
      <c r="B27" s="437" t="s">
        <v>225</v>
      </c>
      <c r="C27" s="433"/>
      <c r="D27" s="643" t="s">
        <v>482</v>
      </c>
      <c r="E27" s="643"/>
    </row>
    <row r="28" spans="1:5">
      <c r="A28" s="439"/>
      <c r="B28" s="439"/>
      <c r="C28" s="439"/>
      <c r="D28" s="440"/>
      <c r="E28" s="440"/>
    </row>
    <row r="29" spans="1:5">
      <c r="A29" s="441"/>
      <c r="B29" s="441"/>
      <c r="C29" s="441"/>
      <c r="D29" s="441"/>
      <c r="E29" s="441"/>
    </row>
    <row r="30" spans="1:5">
      <c r="A30" s="441"/>
      <c r="B30" s="441"/>
      <c r="C30" s="441"/>
      <c r="D30" s="441"/>
      <c r="E30" s="441"/>
    </row>
    <row r="31" spans="1:5">
      <c r="A31" s="441"/>
      <c r="B31" s="441"/>
      <c r="C31" s="441"/>
      <c r="D31" s="441"/>
      <c r="E31" s="441"/>
    </row>
    <row r="32" spans="1:5">
      <c r="A32" s="441"/>
      <c r="B32" s="441"/>
      <c r="C32" s="441"/>
      <c r="D32" s="441"/>
      <c r="E32" s="441"/>
    </row>
    <row r="33" spans="1:5">
      <c r="A33" s="441"/>
      <c r="B33" s="441"/>
      <c r="C33" s="441"/>
      <c r="D33" s="441"/>
      <c r="E33" s="441"/>
    </row>
    <row r="34" spans="1:5">
      <c r="A34" s="441"/>
      <c r="B34" s="441"/>
      <c r="C34" s="441"/>
      <c r="D34" s="441"/>
      <c r="E34" s="441"/>
    </row>
    <row r="35" spans="1:5">
      <c r="A35" s="441"/>
      <c r="B35" s="441"/>
      <c r="C35" s="441"/>
      <c r="D35" s="441"/>
      <c r="E35" s="441"/>
    </row>
    <row r="36" spans="1:5">
      <c r="A36" s="441"/>
      <c r="B36" s="441"/>
      <c r="C36" s="441"/>
      <c r="D36" s="441"/>
      <c r="E36" s="441"/>
    </row>
    <row r="37" spans="1:5">
      <c r="A37" s="441"/>
      <c r="B37" s="441"/>
      <c r="C37" s="441"/>
      <c r="D37" s="441"/>
      <c r="E37" s="441"/>
    </row>
    <row r="38" spans="1:5">
      <c r="A38" s="441"/>
      <c r="B38" s="441"/>
      <c r="C38" s="441"/>
      <c r="D38" s="441"/>
      <c r="E38" s="441"/>
    </row>
    <row r="39" spans="1:5">
      <c r="A39" s="441"/>
      <c r="B39" s="441"/>
      <c r="C39" s="441"/>
      <c r="D39" s="441"/>
      <c r="E39" s="441"/>
    </row>
    <row r="40" spans="1:5">
      <c r="A40" s="442"/>
      <c r="B40" s="442"/>
      <c r="C40" s="442"/>
      <c r="D40" s="442"/>
      <c r="E40" s="442"/>
    </row>
    <row r="41" spans="1:5">
      <c r="A41" s="441"/>
      <c r="B41" s="441"/>
      <c r="C41" s="441"/>
      <c r="D41" s="441"/>
      <c r="E41" s="441"/>
    </row>
    <row r="42" spans="1:5">
      <c r="A42" s="441"/>
      <c r="B42" s="441"/>
      <c r="C42" s="441"/>
      <c r="D42" s="441"/>
      <c r="E42" s="441"/>
    </row>
    <row r="43" spans="1:5">
      <c r="A43" s="441"/>
      <c r="B43" s="441"/>
      <c r="C43" s="441"/>
      <c r="D43" s="441"/>
      <c r="E43" s="441"/>
    </row>
    <row r="44" spans="1:5">
      <c r="A44" s="441"/>
      <c r="B44" s="441"/>
      <c r="C44" s="441"/>
      <c r="D44" s="441"/>
      <c r="E44" s="441"/>
    </row>
    <row r="45" spans="1:5">
      <c r="A45" s="441"/>
      <c r="B45" s="441"/>
      <c r="C45" s="441"/>
      <c r="D45" s="441"/>
      <c r="E45" s="441"/>
    </row>
    <row r="46" spans="1:5">
      <c r="A46" s="442"/>
      <c r="B46" s="442"/>
      <c r="C46" s="442"/>
      <c r="D46" s="442"/>
      <c r="E46" s="442"/>
    </row>
    <row r="47" spans="1:5">
      <c r="A47" s="441"/>
      <c r="B47" s="441"/>
      <c r="C47" s="441"/>
      <c r="D47" s="441"/>
      <c r="E47" s="441"/>
    </row>
    <row r="48" spans="1:5">
      <c r="A48" s="441"/>
      <c r="B48" s="441"/>
      <c r="C48" s="441"/>
      <c r="D48" s="441"/>
      <c r="E48" s="441"/>
    </row>
    <row r="49" spans="1:5">
      <c r="A49" s="439"/>
      <c r="B49" s="439"/>
      <c r="C49" s="439"/>
      <c r="D49" s="440"/>
      <c r="E49" s="440"/>
    </row>
    <row r="50" spans="1:5">
      <c r="A50" s="441"/>
      <c r="B50" s="441"/>
      <c r="C50" s="441"/>
      <c r="D50" s="441"/>
      <c r="E50" s="441"/>
    </row>
    <row r="51" spans="1:5">
      <c r="A51" s="441"/>
      <c r="B51" s="441"/>
      <c r="C51" s="441"/>
      <c r="D51" s="441"/>
      <c r="E51" s="441"/>
    </row>
    <row r="52" spans="1:5">
      <c r="A52" s="442"/>
      <c r="B52" s="442"/>
      <c r="C52" s="442"/>
      <c r="D52" s="442"/>
      <c r="E52" s="442"/>
    </row>
    <row r="53" spans="1:5">
      <c r="A53" s="442"/>
      <c r="B53" s="442"/>
      <c r="C53" s="442"/>
      <c r="D53" s="442"/>
      <c r="E53" s="442"/>
    </row>
    <row r="54" spans="1:5">
      <c r="A54" s="441"/>
      <c r="B54" s="441"/>
      <c r="C54" s="441"/>
      <c r="D54" s="441"/>
      <c r="E54" s="441"/>
    </row>
    <row r="55" spans="1:5">
      <c r="A55" s="442"/>
      <c r="B55" s="442"/>
      <c r="C55" s="442"/>
      <c r="D55" s="442"/>
      <c r="E55" s="442"/>
    </row>
    <row r="56" spans="1:5">
      <c r="A56" s="441"/>
      <c r="B56" s="441"/>
      <c r="C56" s="441"/>
      <c r="D56" s="441"/>
      <c r="E56" s="441"/>
    </row>
    <row r="57" spans="1:5">
      <c r="A57" s="441"/>
      <c r="B57" s="441"/>
      <c r="C57" s="441"/>
      <c r="D57" s="441"/>
      <c r="E57" s="441"/>
    </row>
    <row r="58" spans="1:5">
      <c r="A58" s="441"/>
      <c r="B58" s="441"/>
      <c r="C58" s="441"/>
      <c r="D58" s="441"/>
      <c r="E58" s="441"/>
    </row>
    <row r="59" spans="1:5">
      <c r="A59" s="441"/>
      <c r="B59" s="441"/>
      <c r="C59" s="441"/>
      <c r="D59" s="441"/>
      <c r="E59" s="441"/>
    </row>
    <row r="60" spans="1:5">
      <c r="A60" s="441"/>
      <c r="B60" s="441"/>
      <c r="C60" s="441"/>
      <c r="D60" s="441"/>
      <c r="E60" s="441"/>
    </row>
    <row r="61" spans="1:5">
      <c r="A61" s="441"/>
      <c r="B61" s="441"/>
      <c r="C61" s="441"/>
      <c r="D61" s="441"/>
      <c r="E61" s="441"/>
    </row>
    <row r="62" spans="1:5">
      <c r="A62" s="441"/>
      <c r="B62" s="441"/>
      <c r="C62" s="441"/>
      <c r="D62" s="441"/>
      <c r="E62" s="441"/>
    </row>
    <row r="63" spans="1:5">
      <c r="A63" s="441"/>
      <c r="B63" s="441"/>
      <c r="C63" s="441"/>
      <c r="D63" s="441"/>
      <c r="E63" s="441"/>
    </row>
    <row r="64" spans="1:5">
      <c r="A64" s="441"/>
      <c r="B64" s="441"/>
      <c r="C64" s="441"/>
      <c r="D64" s="441"/>
      <c r="E64" s="441"/>
    </row>
    <row r="65" spans="1:5">
      <c r="A65" s="439"/>
      <c r="B65" s="439"/>
      <c r="C65" s="439"/>
      <c r="D65" s="440"/>
      <c r="E65" s="440"/>
    </row>
    <row r="66" spans="1:5">
      <c r="A66" s="441"/>
      <c r="B66" s="441"/>
      <c r="C66" s="441"/>
      <c r="D66" s="441"/>
      <c r="E66" s="441"/>
    </row>
    <row r="67" spans="1:5">
      <c r="A67" s="441"/>
      <c r="B67" s="441"/>
      <c r="C67" s="441"/>
      <c r="D67" s="441"/>
      <c r="E67" s="441"/>
    </row>
    <row r="68" spans="1:5">
      <c r="A68" s="441"/>
      <c r="B68" s="441"/>
      <c r="C68" s="441"/>
      <c r="D68" s="441"/>
      <c r="E68" s="441"/>
    </row>
    <row r="69" spans="1:5">
      <c r="A69" s="441"/>
      <c r="B69" s="441"/>
      <c r="C69" s="441"/>
      <c r="D69" s="441"/>
      <c r="E69" s="441"/>
    </row>
    <row r="70" spans="1:5">
      <c r="A70" s="441"/>
      <c r="B70" s="441"/>
      <c r="C70" s="441"/>
      <c r="D70" s="441"/>
      <c r="E70" s="441"/>
    </row>
    <row r="71" spans="1:5">
      <c r="A71" s="441"/>
      <c r="B71" s="441"/>
      <c r="C71" s="441"/>
      <c r="D71" s="441"/>
      <c r="E71" s="441"/>
    </row>
    <row r="72" spans="1:5">
      <c r="A72" s="441"/>
      <c r="B72" s="441"/>
      <c r="C72" s="441"/>
      <c r="D72" s="441"/>
      <c r="E72" s="441"/>
    </row>
    <row r="73" spans="1:5">
      <c r="A73" s="441"/>
      <c r="B73" s="441"/>
      <c r="C73" s="441"/>
      <c r="D73" s="441"/>
      <c r="E73" s="441"/>
    </row>
    <row r="74" spans="1:5">
      <c r="A74" s="439"/>
      <c r="B74" s="439"/>
      <c r="C74" s="439"/>
      <c r="D74" s="440"/>
      <c r="E74" s="440"/>
    </row>
    <row r="75" spans="1:5">
      <c r="A75" s="441"/>
      <c r="B75" s="441"/>
      <c r="C75" s="441"/>
      <c r="D75" s="441"/>
      <c r="E75" s="441"/>
    </row>
    <row r="76" spans="1:5">
      <c r="A76" s="441"/>
      <c r="B76" s="441"/>
      <c r="C76" s="441"/>
      <c r="D76" s="441"/>
      <c r="E76" s="441"/>
    </row>
    <row r="77" spans="1:5">
      <c r="A77" s="441"/>
      <c r="B77" s="441"/>
      <c r="C77" s="441"/>
      <c r="D77" s="441"/>
      <c r="E77" s="441"/>
    </row>
    <row r="78" spans="1:5">
      <c r="A78" s="441"/>
      <c r="B78" s="441"/>
      <c r="C78" s="441"/>
      <c r="D78" s="441"/>
      <c r="E78" s="441"/>
    </row>
    <row r="79" spans="1:5">
      <c r="A79" s="441"/>
      <c r="B79" s="441"/>
      <c r="C79" s="441"/>
      <c r="D79" s="441"/>
      <c r="E79" s="441"/>
    </row>
    <row r="80" spans="1:5">
      <c r="A80" s="441"/>
      <c r="B80" s="441"/>
      <c r="C80" s="441"/>
      <c r="D80" s="441"/>
      <c r="E80" s="441"/>
    </row>
    <row r="81" spans="1:5">
      <c r="A81" s="441"/>
      <c r="B81" s="441"/>
      <c r="C81" s="441"/>
      <c r="D81" s="441"/>
      <c r="E81" s="441"/>
    </row>
    <row r="82" spans="1:5">
      <c r="A82" s="441"/>
      <c r="B82" s="441"/>
      <c r="C82" s="441"/>
      <c r="D82" s="441"/>
      <c r="E82" s="441"/>
    </row>
    <row r="83" spans="1:5">
      <c r="A83" s="441"/>
      <c r="B83" s="441"/>
      <c r="C83" s="441"/>
      <c r="D83" s="441"/>
      <c r="E83" s="441"/>
    </row>
    <row r="84" spans="1:5">
      <c r="A84" s="431"/>
      <c r="B84" s="431"/>
      <c r="C84" s="431"/>
      <c r="D84" s="441"/>
      <c r="E84" s="441"/>
    </row>
    <row r="85" spans="1:5">
      <c r="A85" s="441"/>
      <c r="B85" s="441"/>
      <c r="C85" s="441"/>
      <c r="D85" s="441"/>
      <c r="E85" s="441"/>
    </row>
    <row r="86" spans="1:5">
      <c r="A86" s="441"/>
      <c r="B86" s="441"/>
      <c r="C86" s="441"/>
      <c r="D86" s="441"/>
      <c r="E86" s="441"/>
    </row>
    <row r="87" spans="1:5">
      <c r="A87" s="441"/>
      <c r="B87" s="441"/>
      <c r="C87" s="441"/>
      <c r="D87" s="441"/>
      <c r="E87" s="441"/>
    </row>
    <row r="88" spans="1:5">
      <c r="A88" s="441"/>
      <c r="B88" s="441"/>
      <c r="C88" s="441"/>
      <c r="D88" s="441"/>
      <c r="E88" s="441"/>
    </row>
    <row r="89" spans="1:5">
      <c r="A89" s="441"/>
      <c r="B89" s="441"/>
      <c r="C89" s="441"/>
      <c r="D89" s="441"/>
      <c r="E89" s="441"/>
    </row>
    <row r="90" spans="1:5">
      <c r="A90" s="441"/>
      <c r="B90" s="441"/>
      <c r="C90" s="441"/>
      <c r="D90" s="441"/>
      <c r="E90" s="441"/>
    </row>
    <row r="91" spans="1:5">
      <c r="A91" s="439"/>
      <c r="B91" s="439"/>
      <c r="C91" s="439"/>
      <c r="D91" s="440"/>
      <c r="E91" s="440"/>
    </row>
    <row r="92" spans="1:5">
      <c r="A92" s="442"/>
      <c r="B92" s="442"/>
      <c r="C92" s="442"/>
      <c r="D92" s="442"/>
      <c r="E92" s="442"/>
    </row>
    <row r="93" spans="1:5">
      <c r="A93" s="441"/>
      <c r="B93" s="441"/>
      <c r="C93" s="441"/>
      <c r="D93" s="441"/>
      <c r="E93" s="441"/>
    </row>
    <row r="94" spans="1:5">
      <c r="A94" s="441"/>
      <c r="B94" s="441"/>
      <c r="C94" s="441"/>
      <c r="D94" s="441"/>
      <c r="E94" s="441"/>
    </row>
    <row r="95" spans="1:5">
      <c r="A95" s="442"/>
      <c r="B95" s="442"/>
      <c r="C95" s="442"/>
      <c r="D95" s="442"/>
      <c r="E95" s="442"/>
    </row>
    <row r="96" spans="1:5">
      <c r="A96" s="441"/>
      <c r="B96" s="441"/>
      <c r="C96" s="441"/>
      <c r="D96" s="441"/>
      <c r="E96" s="441"/>
    </row>
    <row r="97" spans="1:5">
      <c r="A97" s="441"/>
      <c r="B97" s="441"/>
      <c r="C97" s="441"/>
      <c r="D97" s="441"/>
      <c r="E97" s="441"/>
    </row>
    <row r="98" spans="1:5">
      <c r="A98" s="441"/>
      <c r="B98" s="441"/>
      <c r="C98" s="441"/>
      <c r="D98" s="441"/>
      <c r="E98" s="441"/>
    </row>
    <row r="99" spans="1:5">
      <c r="A99" s="442"/>
      <c r="B99" s="442"/>
      <c r="C99" s="442"/>
      <c r="D99" s="442"/>
      <c r="E99" s="442"/>
    </row>
    <row r="100" spans="1:5">
      <c r="A100" s="442"/>
      <c r="B100" s="442"/>
      <c r="C100" s="442"/>
      <c r="D100" s="442"/>
      <c r="E100" s="442"/>
    </row>
    <row r="101" spans="1:5">
      <c r="A101" s="439"/>
      <c r="B101" s="439"/>
      <c r="C101" s="439"/>
      <c r="D101" s="440"/>
      <c r="E101" s="440"/>
    </row>
    <row r="102" spans="1:5">
      <c r="A102" s="441"/>
      <c r="B102" s="441"/>
      <c r="C102" s="441"/>
      <c r="D102" s="441"/>
      <c r="E102" s="441"/>
    </row>
    <row r="103" spans="1:5">
      <c r="A103" s="441"/>
      <c r="B103" s="441"/>
      <c r="C103" s="441"/>
      <c r="D103" s="441"/>
      <c r="E103" s="441"/>
    </row>
    <row r="104" spans="1:5">
      <c r="A104" s="439"/>
      <c r="B104" s="439"/>
      <c r="C104" s="440"/>
      <c r="D104" s="440"/>
      <c r="E104" s="440"/>
    </row>
    <row r="105" spans="1:5">
      <c r="A105" s="431"/>
      <c r="B105" s="431"/>
      <c r="C105" s="431"/>
      <c r="D105" s="440"/>
      <c r="E105" s="440"/>
    </row>
    <row r="106" spans="1:5">
      <c r="A106" s="441"/>
      <c r="B106" s="441"/>
      <c r="C106" s="441"/>
      <c r="D106" s="441"/>
      <c r="E106" s="441"/>
    </row>
    <row r="107" spans="1:5">
      <c r="A107" s="441"/>
      <c r="B107" s="441"/>
      <c r="C107" s="441"/>
      <c r="D107" s="441"/>
      <c r="E107" s="441"/>
    </row>
    <row r="108" spans="1:5">
      <c r="A108" s="441"/>
      <c r="B108" s="441"/>
      <c r="C108" s="441"/>
      <c r="D108" s="441"/>
      <c r="E108" s="441"/>
    </row>
    <row r="109" spans="1:5">
      <c r="A109" s="441"/>
      <c r="B109" s="441"/>
      <c r="C109" s="441"/>
      <c r="D109" s="441"/>
      <c r="E109" s="441"/>
    </row>
    <row r="110" spans="1:5">
      <c r="A110" s="441"/>
      <c r="B110" s="441"/>
      <c r="C110" s="441"/>
      <c r="D110" s="441"/>
      <c r="E110" s="441"/>
    </row>
    <row r="111" spans="1:5">
      <c r="A111" s="441"/>
      <c r="B111" s="441"/>
      <c r="C111" s="441"/>
      <c r="D111" s="441"/>
      <c r="E111" s="441"/>
    </row>
    <row r="112" spans="1:5">
      <c r="A112" s="441"/>
      <c r="B112" s="441"/>
      <c r="C112" s="441"/>
      <c r="D112" s="441"/>
      <c r="E112" s="441"/>
    </row>
    <row r="113" spans="1:5">
      <c r="A113" s="441"/>
      <c r="B113" s="441"/>
      <c r="C113" s="441"/>
      <c r="D113" s="441"/>
      <c r="E113" s="441"/>
    </row>
    <row r="114" spans="1:5">
      <c r="A114" s="441"/>
      <c r="B114" s="441"/>
      <c r="C114" s="441"/>
      <c r="D114" s="441"/>
      <c r="E114" s="441"/>
    </row>
    <row r="115" spans="1:5">
      <c r="A115" s="441"/>
      <c r="B115" s="441"/>
      <c r="C115" s="441"/>
      <c r="D115" s="441"/>
      <c r="E115" s="441"/>
    </row>
    <row r="116" spans="1:5">
      <c r="A116" s="441"/>
      <c r="B116" s="441"/>
      <c r="C116" s="441"/>
      <c r="D116" s="441"/>
      <c r="E116" s="441"/>
    </row>
    <row r="117" spans="1:5">
      <c r="A117" s="441"/>
      <c r="B117" s="441"/>
      <c r="C117" s="441"/>
      <c r="D117" s="441"/>
      <c r="E117" s="441"/>
    </row>
    <row r="118" spans="1:5">
      <c r="A118" s="441"/>
      <c r="B118" s="441"/>
      <c r="C118" s="441"/>
      <c r="D118" s="441"/>
      <c r="E118" s="441"/>
    </row>
    <row r="119" spans="1:5">
      <c r="A119" s="441"/>
      <c r="B119" s="441"/>
      <c r="C119" s="441"/>
      <c r="D119" s="441"/>
      <c r="E119" s="441"/>
    </row>
    <row r="120" spans="1:5">
      <c r="A120" s="441"/>
      <c r="B120" s="441"/>
      <c r="C120" s="441"/>
      <c r="D120" s="441"/>
      <c r="E120" s="441"/>
    </row>
    <row r="121" spans="1:5">
      <c r="A121" s="441"/>
      <c r="B121" s="441"/>
      <c r="C121" s="441"/>
      <c r="D121" s="441"/>
      <c r="E121" s="441"/>
    </row>
    <row r="122" spans="1:5">
      <c r="A122" s="443"/>
      <c r="B122" s="443"/>
      <c r="C122" s="443"/>
      <c r="D122" s="443"/>
      <c r="E122" s="443"/>
    </row>
    <row r="123" spans="1:5">
      <c r="A123" s="442"/>
      <c r="B123" s="442"/>
      <c r="C123" s="442"/>
      <c r="D123" s="442"/>
      <c r="E123" s="442"/>
    </row>
    <row r="124" spans="1:5">
      <c r="A124" s="442"/>
      <c r="B124" s="442"/>
      <c r="C124" s="442"/>
      <c r="D124" s="442"/>
      <c r="E124" s="442"/>
    </row>
    <row r="125" spans="1:5">
      <c r="A125" s="441"/>
      <c r="B125" s="441"/>
      <c r="C125" s="441"/>
      <c r="D125" s="441"/>
      <c r="E125" s="441"/>
    </row>
    <row r="126" spans="1:5">
      <c r="A126" s="442"/>
      <c r="B126" s="442"/>
      <c r="C126" s="442"/>
      <c r="D126" s="442"/>
      <c r="E126" s="442"/>
    </row>
    <row r="127" spans="1:5">
      <c r="A127" s="441"/>
      <c r="B127" s="441"/>
      <c r="C127" s="441"/>
      <c r="D127" s="441"/>
      <c r="E127" s="441"/>
    </row>
    <row r="128" spans="1:5">
      <c r="A128" s="442"/>
      <c r="B128" s="442"/>
      <c r="C128" s="442"/>
      <c r="D128" s="442"/>
      <c r="E128" s="442"/>
    </row>
    <row r="129" spans="1:5">
      <c r="A129" s="441"/>
      <c r="B129" s="441"/>
      <c r="C129" s="441"/>
      <c r="D129" s="441"/>
      <c r="E129" s="441"/>
    </row>
    <row r="130" spans="1:5">
      <c r="A130" s="441"/>
      <c r="B130" s="441"/>
      <c r="C130" s="441"/>
      <c r="D130" s="441"/>
      <c r="E130" s="441"/>
    </row>
    <row r="131" spans="1:5">
      <c r="A131" s="441"/>
      <c r="B131" s="441"/>
      <c r="C131" s="441"/>
      <c r="D131" s="441"/>
      <c r="E131" s="441"/>
    </row>
    <row r="132" spans="1:5">
      <c r="A132" s="441"/>
      <c r="B132" s="441"/>
      <c r="C132" s="441"/>
      <c r="D132" s="441"/>
      <c r="E132" s="441"/>
    </row>
    <row r="133" spans="1:5">
      <c r="A133" s="441"/>
      <c r="B133" s="441"/>
      <c r="C133" s="441"/>
      <c r="D133" s="441"/>
      <c r="E133" s="441"/>
    </row>
    <row r="134" spans="1:5">
      <c r="A134" s="441"/>
      <c r="B134" s="441"/>
      <c r="C134" s="441"/>
      <c r="D134" s="441"/>
      <c r="E134" s="441"/>
    </row>
    <row r="135" spans="1:5">
      <c r="A135" s="444"/>
      <c r="B135" s="444"/>
      <c r="C135" s="444"/>
      <c r="D135" s="444"/>
      <c r="E135" s="444"/>
    </row>
    <row r="136" spans="1:5">
      <c r="A136" s="444"/>
      <c r="B136" s="444"/>
      <c r="C136" s="444"/>
      <c r="D136" s="444"/>
      <c r="E136" s="444"/>
    </row>
    <row r="137" spans="1:5">
      <c r="A137" s="431"/>
      <c r="B137" s="431"/>
      <c r="C137" s="431"/>
      <c r="D137" s="440"/>
      <c r="E137" s="440"/>
    </row>
    <row r="138" spans="1:5">
      <c r="A138" s="441"/>
      <c r="B138" s="441"/>
      <c r="C138" s="441"/>
      <c r="D138" s="441"/>
      <c r="E138" s="441"/>
    </row>
    <row r="139" spans="1:5">
      <c r="A139" s="441"/>
      <c r="B139" s="441"/>
      <c r="C139" s="441"/>
      <c r="D139" s="441"/>
      <c r="E139" s="441"/>
    </row>
    <row r="140" spans="1:5">
      <c r="A140" s="441"/>
      <c r="B140" s="441"/>
      <c r="C140" s="441"/>
      <c r="D140" s="441"/>
      <c r="E140" s="441"/>
    </row>
    <row r="141" spans="1:5">
      <c r="A141" s="441"/>
      <c r="B141" s="441"/>
      <c r="C141" s="441"/>
      <c r="D141" s="441"/>
      <c r="E141" s="441"/>
    </row>
    <row r="142" spans="1:5">
      <c r="A142" s="441"/>
      <c r="B142" s="441"/>
      <c r="C142" s="441"/>
      <c r="D142" s="441"/>
      <c r="E142" s="441"/>
    </row>
    <row r="143" spans="1:5">
      <c r="A143" s="441"/>
      <c r="B143" s="441"/>
      <c r="C143" s="441"/>
      <c r="D143" s="441"/>
      <c r="E143" s="441"/>
    </row>
    <row r="144" spans="1:5">
      <c r="A144" s="441"/>
      <c r="B144" s="441"/>
      <c r="C144" s="441"/>
      <c r="D144" s="441"/>
      <c r="E144" s="441"/>
    </row>
    <row r="145" spans="1:5">
      <c r="A145" s="441"/>
      <c r="B145" s="441"/>
      <c r="C145" s="441"/>
      <c r="D145" s="441"/>
      <c r="E145" s="441"/>
    </row>
    <row r="146" spans="1:5">
      <c r="A146" s="431"/>
      <c r="B146" s="431"/>
      <c r="C146" s="431"/>
      <c r="D146" s="440"/>
      <c r="E146" s="440"/>
    </row>
    <row r="147" spans="1:5">
      <c r="A147" s="441"/>
      <c r="B147" s="441"/>
      <c r="C147" s="441"/>
      <c r="D147" s="441"/>
      <c r="E147" s="441"/>
    </row>
    <row r="148" spans="1:5">
      <c r="A148" s="441"/>
      <c r="B148" s="441"/>
      <c r="C148" s="441"/>
      <c r="D148" s="441"/>
      <c r="E148" s="441"/>
    </row>
    <row r="149" spans="1:5">
      <c r="A149" s="441"/>
      <c r="B149" s="441"/>
      <c r="C149" s="441"/>
      <c r="D149" s="441"/>
      <c r="E149" s="441"/>
    </row>
    <row r="150" spans="1:5">
      <c r="A150" s="441"/>
      <c r="B150" s="441"/>
      <c r="C150" s="441"/>
      <c r="D150" s="441"/>
      <c r="E150" s="441"/>
    </row>
    <row r="151" spans="1:5">
      <c r="A151" s="441"/>
      <c r="B151" s="441"/>
      <c r="C151" s="441"/>
      <c r="D151" s="441"/>
      <c r="E151" s="441"/>
    </row>
    <row r="152" spans="1:5">
      <c r="A152" s="441"/>
      <c r="B152" s="441"/>
      <c r="C152" s="441"/>
      <c r="D152" s="441"/>
      <c r="E152" s="441"/>
    </row>
    <row r="153" spans="1:5">
      <c r="A153" s="441"/>
      <c r="B153" s="441"/>
      <c r="C153" s="441"/>
      <c r="D153" s="441"/>
      <c r="E153" s="441"/>
    </row>
    <row r="154" spans="1:5">
      <c r="A154" s="441"/>
      <c r="B154" s="441"/>
      <c r="C154" s="441"/>
      <c r="D154" s="441"/>
      <c r="E154" s="441"/>
    </row>
    <row r="155" spans="1:5">
      <c r="A155" s="441"/>
      <c r="B155" s="441"/>
      <c r="C155" s="441"/>
      <c r="D155" s="441"/>
      <c r="E155" s="441"/>
    </row>
    <row r="156" spans="1:5">
      <c r="A156" s="441"/>
      <c r="B156" s="441"/>
      <c r="C156" s="441"/>
      <c r="D156" s="441"/>
      <c r="E156" s="441"/>
    </row>
    <row r="157" spans="1:5">
      <c r="A157" s="444"/>
      <c r="B157" s="444"/>
      <c r="C157" s="444"/>
      <c r="D157" s="444"/>
      <c r="E157" s="444"/>
    </row>
    <row r="158" spans="1:5">
      <c r="A158" s="445"/>
      <c r="B158" s="445"/>
      <c r="C158" s="445"/>
      <c r="D158" s="445"/>
      <c r="E158" s="445"/>
    </row>
    <row r="159" spans="1:5">
      <c r="A159" s="445"/>
      <c r="B159" s="445"/>
      <c r="C159" s="445"/>
      <c r="D159" s="445"/>
      <c r="E159" s="445"/>
    </row>
    <row r="160" spans="1:5">
      <c r="A160" s="445"/>
      <c r="B160" s="445"/>
      <c r="C160" s="445"/>
      <c r="D160" s="445"/>
      <c r="E160" s="445"/>
    </row>
    <row r="161" spans="1:5">
      <c r="A161" s="445"/>
      <c r="B161" s="445"/>
      <c r="C161" s="445"/>
      <c r="D161" s="445"/>
      <c r="E161" s="445"/>
    </row>
    <row r="162" spans="1:5">
      <c r="A162" s="445"/>
      <c r="B162" s="445"/>
      <c r="C162" s="445"/>
      <c r="D162" s="445"/>
      <c r="E162" s="445"/>
    </row>
  </sheetData>
  <mergeCells count="6">
    <mergeCell ref="D27:E27"/>
    <mergeCell ref="A9:E9"/>
    <mergeCell ref="A11:D11"/>
    <mergeCell ref="D24:E24"/>
    <mergeCell ref="D25:E25"/>
    <mergeCell ref="D26:E2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5" workbookViewId="0">
      <selection activeCell="N14" sqref="N14"/>
    </sheetView>
  </sheetViews>
  <sheetFormatPr defaultRowHeight="15"/>
  <cols>
    <col min="1" max="4" width="2" style="1" customWidth="1"/>
    <col min="5" max="5" width="2.140625" style="1" customWidth="1"/>
    <col min="6" max="6" width="2.5703125" style="143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2"/>
      <c r="H1" s="3"/>
      <c r="I1" s="148"/>
      <c r="J1" s="145" t="s">
        <v>0</v>
      </c>
      <c r="K1" s="145"/>
      <c r="L1" s="145"/>
    </row>
    <row r="2" spans="1:12">
      <c r="H2" s="3"/>
      <c r="I2"/>
      <c r="J2" s="145" t="s">
        <v>1</v>
      </c>
      <c r="K2" s="145"/>
      <c r="L2" s="145"/>
    </row>
    <row r="3" spans="1:12">
      <c r="H3" s="5"/>
      <c r="I3" s="3"/>
      <c r="J3" s="145" t="s">
        <v>2</v>
      </c>
      <c r="K3" s="145"/>
      <c r="L3" s="145"/>
    </row>
    <row r="4" spans="1:12">
      <c r="G4" s="6" t="s">
        <v>3</v>
      </c>
      <c r="H4" s="3"/>
      <c r="I4"/>
      <c r="J4" s="145" t="s">
        <v>4</v>
      </c>
      <c r="K4" s="145"/>
      <c r="L4" s="145"/>
    </row>
    <row r="5" spans="1:12">
      <c r="H5" s="8"/>
      <c r="I5"/>
      <c r="J5" s="145" t="s">
        <v>5</v>
      </c>
      <c r="K5" s="145"/>
      <c r="L5" s="145"/>
    </row>
    <row r="6" spans="1:12">
      <c r="G6" s="466" t="s">
        <v>6</v>
      </c>
      <c r="H6" s="466"/>
      <c r="I6" s="466"/>
      <c r="J6" s="466"/>
      <c r="K6" s="466"/>
      <c r="L6" s="149"/>
    </row>
    <row r="7" spans="1:12">
      <c r="A7" s="470" t="s">
        <v>7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</row>
    <row r="8" spans="1:12" ht="15.75">
      <c r="A8" s="141"/>
      <c r="B8" s="142"/>
      <c r="C8" s="142"/>
      <c r="D8" s="142"/>
      <c r="E8" s="142"/>
      <c r="F8" s="142"/>
      <c r="G8" s="472" t="s">
        <v>8</v>
      </c>
      <c r="H8" s="472"/>
      <c r="I8" s="472"/>
      <c r="J8" s="472"/>
      <c r="K8" s="472"/>
      <c r="L8" s="142"/>
    </row>
    <row r="9" spans="1:12" ht="15.75">
      <c r="A9" s="473" t="s">
        <v>9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12">
      <c r="G10" s="474" t="s">
        <v>11</v>
      </c>
      <c r="H10" s="474"/>
      <c r="I10" s="474"/>
      <c r="J10" s="474"/>
      <c r="K10" s="474"/>
    </row>
    <row r="11" spans="1:12">
      <c r="G11" s="475" t="s">
        <v>484</v>
      </c>
      <c r="H11" s="475"/>
      <c r="I11" s="475"/>
      <c r="J11" s="475"/>
      <c r="K11" s="475"/>
    </row>
    <row r="13" spans="1:12" ht="15.75">
      <c r="B13" s="473" t="s">
        <v>12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5" spans="1:12">
      <c r="G15" s="474" t="s">
        <v>13</v>
      </c>
      <c r="H15" s="474"/>
      <c r="I15" s="474"/>
      <c r="J15" s="474"/>
      <c r="K15" s="474"/>
    </row>
    <row r="16" spans="1:12">
      <c r="G16" s="476" t="s">
        <v>14</v>
      </c>
      <c r="H16" s="476"/>
      <c r="I16" s="476"/>
      <c r="J16" s="476"/>
      <c r="K16" s="476"/>
    </row>
    <row r="17" spans="1:18">
      <c r="B17"/>
      <c r="C17"/>
      <c r="D17"/>
      <c r="E17" s="477" t="s">
        <v>15</v>
      </c>
      <c r="F17" s="477"/>
      <c r="G17" s="477"/>
      <c r="H17" s="477"/>
      <c r="I17" s="477"/>
      <c r="J17" s="477"/>
      <c r="K17" s="477"/>
      <c r="L17"/>
    </row>
    <row r="18" spans="1:18">
      <c r="A18" s="478" t="s">
        <v>16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</row>
    <row r="19" spans="1:18">
      <c r="F19" s="1"/>
      <c r="J19" s="10"/>
      <c r="K19" s="11"/>
      <c r="L19" s="12" t="s">
        <v>17</v>
      </c>
    </row>
    <row r="20" spans="1:18">
      <c r="F20" s="1"/>
      <c r="J20" s="13" t="s">
        <v>18</v>
      </c>
      <c r="K20" s="5"/>
      <c r="L20" s="14"/>
    </row>
    <row r="21" spans="1:18">
      <c r="E21" s="145"/>
      <c r="F21" s="144"/>
      <c r="I21" s="15"/>
      <c r="J21" s="15"/>
      <c r="K21" s="16" t="s">
        <v>19</v>
      </c>
      <c r="L21" s="14"/>
    </row>
    <row r="22" spans="1:18">
      <c r="A22" s="467"/>
      <c r="B22" s="467"/>
      <c r="C22" s="467"/>
      <c r="D22" s="467"/>
      <c r="E22" s="467"/>
      <c r="F22" s="467"/>
      <c r="G22" s="467"/>
      <c r="H22" s="467"/>
      <c r="I22" s="467"/>
      <c r="K22" s="16" t="s">
        <v>20</v>
      </c>
      <c r="L22" s="17" t="s">
        <v>21</v>
      </c>
    </row>
    <row r="23" spans="1:18">
      <c r="A23" s="467" t="s">
        <v>233</v>
      </c>
      <c r="B23" s="467"/>
      <c r="C23" s="467"/>
      <c r="D23" s="467"/>
      <c r="E23" s="467"/>
      <c r="F23" s="467"/>
      <c r="G23" s="467"/>
      <c r="H23" s="467"/>
      <c r="I23" s="467"/>
      <c r="J23" s="140" t="s">
        <v>22</v>
      </c>
      <c r="K23" s="107" t="s">
        <v>23</v>
      </c>
      <c r="L23" s="14"/>
    </row>
    <row r="24" spans="1:18">
      <c r="F24" s="1"/>
      <c r="G24" s="18" t="s">
        <v>24</v>
      </c>
      <c r="H24" s="19" t="s">
        <v>230</v>
      </c>
      <c r="I24" s="20"/>
      <c r="J24" s="21"/>
      <c r="K24" s="14"/>
      <c r="L24" s="14"/>
    </row>
    <row r="25" spans="1:18">
      <c r="F25" s="1"/>
      <c r="G25" s="469" t="s">
        <v>25</v>
      </c>
      <c r="H25" s="469"/>
      <c r="I25" s="104"/>
      <c r="J25" s="105"/>
      <c r="K25" s="106"/>
      <c r="L25" s="106"/>
    </row>
    <row r="26" spans="1:18">
      <c r="A26" s="468" t="s">
        <v>231</v>
      </c>
      <c r="B26" s="468"/>
      <c r="C26" s="468"/>
      <c r="D26" s="468"/>
      <c r="E26" s="468"/>
      <c r="F26" s="468"/>
      <c r="G26" s="468"/>
      <c r="H26" s="468"/>
      <c r="I26" s="468"/>
      <c r="J26" s="22"/>
      <c r="K26" s="23"/>
      <c r="L26" s="24" t="s">
        <v>26</v>
      </c>
    </row>
    <row r="27" spans="1:18" ht="38.25" customHeight="1">
      <c r="A27" s="449" t="s">
        <v>27</v>
      </c>
      <c r="B27" s="450"/>
      <c r="C27" s="450"/>
      <c r="D27" s="450"/>
      <c r="E27" s="450"/>
      <c r="F27" s="450"/>
      <c r="G27" s="453" t="s">
        <v>28</v>
      </c>
      <c r="H27" s="455" t="s">
        <v>29</v>
      </c>
      <c r="I27" s="457" t="s">
        <v>30</v>
      </c>
      <c r="J27" s="458"/>
      <c r="K27" s="459" t="s">
        <v>31</v>
      </c>
      <c r="L27" s="461" t="s">
        <v>32</v>
      </c>
      <c r="M27" s="25"/>
      <c r="N27" s="1"/>
      <c r="O27" s="1"/>
      <c r="P27" s="1"/>
      <c r="Q27" s="1"/>
      <c r="R27" s="1"/>
    </row>
    <row r="28" spans="1:18" ht="36" customHeight="1">
      <c r="A28" s="451"/>
      <c r="B28" s="452"/>
      <c r="C28" s="452"/>
      <c r="D28" s="452"/>
      <c r="E28" s="452"/>
      <c r="F28" s="452"/>
      <c r="G28" s="454"/>
      <c r="H28" s="456"/>
      <c r="I28" s="26" t="s">
        <v>33</v>
      </c>
      <c r="J28" s="27" t="s">
        <v>34</v>
      </c>
      <c r="K28" s="460"/>
      <c r="L28" s="462"/>
      <c r="M28" s="1"/>
      <c r="N28" s="1"/>
      <c r="O28" s="1"/>
      <c r="P28" s="1"/>
      <c r="Q28" s="1"/>
      <c r="R28" s="1"/>
    </row>
    <row r="29" spans="1:18">
      <c r="A29" s="463" t="s">
        <v>23</v>
      </c>
      <c r="B29" s="464"/>
      <c r="C29" s="464"/>
      <c r="D29" s="464"/>
      <c r="E29" s="464"/>
      <c r="F29" s="465"/>
      <c r="G29" s="28">
        <v>2</v>
      </c>
      <c r="H29" s="29">
        <v>3</v>
      </c>
      <c r="I29" s="30" t="s">
        <v>35</v>
      </c>
      <c r="J29" s="31" t="s">
        <v>36</v>
      </c>
      <c r="K29" s="32">
        <v>6</v>
      </c>
      <c r="L29" s="32">
        <v>7</v>
      </c>
      <c r="M29" s="1"/>
      <c r="N29" s="1"/>
      <c r="O29" s="1"/>
      <c r="P29" s="1"/>
      <c r="Q29" s="1"/>
      <c r="R29" s="1"/>
    </row>
    <row r="30" spans="1:18">
      <c r="A30" s="33">
        <v>2</v>
      </c>
      <c r="B30" s="33"/>
      <c r="C30" s="34"/>
      <c r="D30" s="35"/>
      <c r="E30" s="33"/>
      <c r="F30" s="36"/>
      <c r="G30" s="35" t="s">
        <v>37</v>
      </c>
      <c r="H30" s="77">
        <v>1</v>
      </c>
      <c r="I30" s="109">
        <f>SUM(I31+I42+I61+I82+I89+I109+I135+I154+I164)</f>
        <v>267360</v>
      </c>
      <c r="J30" s="109">
        <f>SUM(J31+J42+J61+J82+J89+J109+J135+J154+J164)</f>
        <v>267360</v>
      </c>
      <c r="K30" s="110">
        <f>SUM(K31+K42+K61+K82+K89+K109+K135+K154+K164)</f>
        <v>265886.74</v>
      </c>
      <c r="L30" s="109">
        <f>SUM(L31+L42+L61+L82+L89+L109+L135+L154+L164)</f>
        <v>265886.74</v>
      </c>
      <c r="M30" s="38"/>
      <c r="N30" s="38"/>
      <c r="O30" s="38"/>
      <c r="P30" s="38"/>
      <c r="Q30" s="38"/>
      <c r="R30" s="38"/>
    </row>
    <row r="31" spans="1:18" ht="25.5" customHeight="1">
      <c r="A31" s="33">
        <v>2</v>
      </c>
      <c r="B31" s="39">
        <v>1</v>
      </c>
      <c r="C31" s="40"/>
      <c r="D31" s="41"/>
      <c r="E31" s="42"/>
      <c r="F31" s="43"/>
      <c r="G31" s="44" t="s">
        <v>38</v>
      </c>
      <c r="H31" s="77">
        <v>2</v>
      </c>
      <c r="I31" s="109">
        <f>SUM(I32+I38)</f>
        <v>219360</v>
      </c>
      <c r="J31" s="109">
        <f>SUM(J32+J38)</f>
        <v>219360</v>
      </c>
      <c r="K31" s="111">
        <f>SUM(K32+K38)</f>
        <v>219360</v>
      </c>
      <c r="L31" s="112">
        <f>SUM(L32+L38)</f>
        <v>219360</v>
      </c>
      <c r="M31" s="1"/>
      <c r="N31" s="1"/>
      <c r="O31" s="1"/>
      <c r="P31" s="1"/>
      <c r="Q31" s="1"/>
      <c r="R31" s="1"/>
    </row>
    <row r="32" spans="1:18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39</v>
      </c>
      <c r="H32" s="77">
        <v>3</v>
      </c>
      <c r="I32" s="109">
        <f>SUM(I33)</f>
        <v>216160</v>
      </c>
      <c r="J32" s="109">
        <f>SUM(J33)</f>
        <v>216160</v>
      </c>
      <c r="K32" s="110">
        <f>SUM(K33)</f>
        <v>216160</v>
      </c>
      <c r="L32" s="109">
        <f>SUM(L33)</f>
        <v>216160</v>
      </c>
      <c r="M32" s="1"/>
      <c r="N32" s="1"/>
      <c r="O32" s="1"/>
      <c r="P32" s="1"/>
      <c r="R32" s="1"/>
    </row>
    <row r="33" spans="1:18" ht="15.75" customHeight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39</v>
      </c>
      <c r="H33" s="77">
        <v>4</v>
      </c>
      <c r="I33" s="109">
        <f>SUM(I34+I36)</f>
        <v>216160</v>
      </c>
      <c r="J33" s="109">
        <f t="shared" ref="J33:L34" si="0">SUM(J34)</f>
        <v>216160</v>
      </c>
      <c r="K33" s="109">
        <f t="shared" si="0"/>
        <v>216160</v>
      </c>
      <c r="L33" s="109">
        <f t="shared" si="0"/>
        <v>216160</v>
      </c>
      <c r="M33" s="1"/>
      <c r="N33" s="1"/>
      <c r="O33" s="1"/>
      <c r="P33" s="1"/>
      <c r="Q33" s="50"/>
      <c r="R33" s="1"/>
    </row>
    <row r="34" spans="1:18" ht="15.75" customHeight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40</v>
      </c>
      <c r="H34" s="77">
        <v>5</v>
      </c>
      <c r="I34" s="110">
        <f>SUM(I35)</f>
        <v>216160</v>
      </c>
      <c r="J34" s="110">
        <f t="shared" si="0"/>
        <v>216160</v>
      </c>
      <c r="K34" s="110">
        <f t="shared" si="0"/>
        <v>216160</v>
      </c>
      <c r="L34" s="110">
        <f t="shared" si="0"/>
        <v>216160</v>
      </c>
      <c r="M34" s="1"/>
      <c r="N34" s="1"/>
      <c r="O34" s="1"/>
      <c r="P34" s="1"/>
      <c r="Q34" s="50"/>
      <c r="R34" s="1"/>
    </row>
    <row r="35" spans="1:18" ht="15.75" customHeight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40</v>
      </c>
      <c r="H35" s="77">
        <v>6</v>
      </c>
      <c r="I35" s="113">
        <v>216160</v>
      </c>
      <c r="J35" s="114">
        <v>216160</v>
      </c>
      <c r="K35" s="114">
        <v>216160</v>
      </c>
      <c r="L35" s="114">
        <v>216160</v>
      </c>
      <c r="M35" s="1"/>
      <c r="N35" s="1"/>
      <c r="O35" s="1"/>
      <c r="P35" s="1"/>
      <c r="Q35" s="50"/>
      <c r="R35" s="1"/>
    </row>
    <row r="36" spans="1:18" ht="15.75" hidden="1" customHeight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41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M36" s="1"/>
      <c r="N36" s="1"/>
      <c r="O36" s="1"/>
      <c r="P36" s="1"/>
      <c r="Q36" s="50"/>
      <c r="R36" s="1"/>
    </row>
    <row r="37" spans="1:18" ht="15.75" hidden="1" customHeight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41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M37" s="1"/>
      <c r="N37" s="1"/>
      <c r="O37" s="1"/>
      <c r="P37" s="1"/>
      <c r="Q37" s="50"/>
      <c r="R37" s="1"/>
    </row>
    <row r="38" spans="1:18" ht="15.75" customHeight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42</v>
      </c>
      <c r="H38" s="77">
        <v>9</v>
      </c>
      <c r="I38" s="110">
        <f t="shared" ref="I38:L40" si="1">I39</f>
        <v>3200</v>
      </c>
      <c r="J38" s="109">
        <f t="shared" si="1"/>
        <v>3200</v>
      </c>
      <c r="K38" s="110">
        <f t="shared" si="1"/>
        <v>3200</v>
      </c>
      <c r="L38" s="109">
        <f t="shared" si="1"/>
        <v>3200</v>
      </c>
      <c r="M38" s="1"/>
      <c r="N38" s="1"/>
      <c r="O38" s="1"/>
      <c r="P38" s="1"/>
      <c r="Q38" s="50"/>
      <c r="R38" s="1"/>
    </row>
    <row r="39" spans="1:18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42</v>
      </c>
      <c r="H39" s="77">
        <v>10</v>
      </c>
      <c r="I39" s="110">
        <f t="shared" si="1"/>
        <v>3200</v>
      </c>
      <c r="J39" s="109">
        <f t="shared" si="1"/>
        <v>3200</v>
      </c>
      <c r="K39" s="109">
        <f t="shared" si="1"/>
        <v>3200</v>
      </c>
      <c r="L39" s="109">
        <f t="shared" si="1"/>
        <v>3200</v>
      </c>
      <c r="M39" s="1"/>
      <c r="N39" s="1"/>
      <c r="O39" s="1"/>
      <c r="P39" s="1"/>
      <c r="R39" s="1"/>
    </row>
    <row r="40" spans="1:18" ht="15.75" customHeight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42</v>
      </c>
      <c r="H40" s="77">
        <v>11</v>
      </c>
      <c r="I40" s="109">
        <f t="shared" si="1"/>
        <v>3200</v>
      </c>
      <c r="J40" s="109">
        <f t="shared" si="1"/>
        <v>3200</v>
      </c>
      <c r="K40" s="109">
        <f t="shared" si="1"/>
        <v>3200</v>
      </c>
      <c r="L40" s="109">
        <f t="shared" si="1"/>
        <v>3200</v>
      </c>
      <c r="M40" s="1"/>
      <c r="N40" s="1"/>
      <c r="O40" s="1"/>
      <c r="P40" s="1"/>
      <c r="Q40" s="50"/>
      <c r="R40" s="1"/>
    </row>
    <row r="41" spans="1:18" ht="15.75" customHeight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42</v>
      </c>
      <c r="H41" s="77">
        <v>12</v>
      </c>
      <c r="I41" s="115">
        <v>3200</v>
      </c>
      <c r="J41" s="114">
        <v>3200</v>
      </c>
      <c r="K41" s="114">
        <v>3200</v>
      </c>
      <c r="L41" s="114">
        <v>3200</v>
      </c>
      <c r="M41" s="1"/>
      <c r="N41" s="1"/>
      <c r="O41" s="1"/>
      <c r="P41" s="1"/>
      <c r="Q41" s="50"/>
      <c r="R41" s="1"/>
    </row>
    <row r="42" spans="1:18">
      <c r="A42" s="51">
        <v>2</v>
      </c>
      <c r="B42" s="52">
        <v>2</v>
      </c>
      <c r="C42" s="40"/>
      <c r="D42" s="41"/>
      <c r="E42" s="42"/>
      <c r="F42" s="43"/>
      <c r="G42" s="44" t="s">
        <v>43</v>
      </c>
      <c r="H42" s="77">
        <v>13</v>
      </c>
      <c r="I42" s="116">
        <f t="shared" ref="I42:L44" si="2">I43</f>
        <v>28200</v>
      </c>
      <c r="J42" s="117">
        <f t="shared" si="2"/>
        <v>28200</v>
      </c>
      <c r="K42" s="116">
        <f t="shared" si="2"/>
        <v>27655.88</v>
      </c>
      <c r="L42" s="116">
        <f t="shared" si="2"/>
        <v>27655.88</v>
      </c>
      <c r="M42" s="1"/>
      <c r="N42" s="1"/>
      <c r="O42" s="1"/>
      <c r="P42" s="1"/>
      <c r="Q42" s="1"/>
      <c r="R42" s="1"/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43</v>
      </c>
      <c r="H43" s="77">
        <v>14</v>
      </c>
      <c r="I43" s="109">
        <f t="shared" si="2"/>
        <v>28200</v>
      </c>
      <c r="J43" s="110">
        <f t="shared" si="2"/>
        <v>28200</v>
      </c>
      <c r="K43" s="109">
        <f t="shared" si="2"/>
        <v>27655.88</v>
      </c>
      <c r="L43" s="110">
        <f t="shared" si="2"/>
        <v>27655.88</v>
      </c>
      <c r="M43" s="1"/>
      <c r="N43" s="1"/>
      <c r="O43" s="1"/>
      <c r="P43" s="1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43</v>
      </c>
      <c r="H44" s="77">
        <v>15</v>
      </c>
      <c r="I44" s="109">
        <f t="shared" si="2"/>
        <v>28200</v>
      </c>
      <c r="J44" s="110">
        <f t="shared" si="2"/>
        <v>28200</v>
      </c>
      <c r="K44" s="112">
        <f t="shared" si="2"/>
        <v>27655.88</v>
      </c>
      <c r="L44" s="112">
        <f t="shared" si="2"/>
        <v>27655.88</v>
      </c>
      <c r="M44" s="1"/>
      <c r="N44" s="1"/>
      <c r="O44" s="1"/>
      <c r="P44" s="1"/>
      <c r="Q44" s="50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43</v>
      </c>
      <c r="H45" s="77">
        <v>16</v>
      </c>
      <c r="I45" s="118">
        <f>SUM(I46:I60)</f>
        <v>28200</v>
      </c>
      <c r="J45" s="118">
        <f>SUM(J46:J60)</f>
        <v>28200</v>
      </c>
      <c r="K45" s="119">
        <f>SUM(K46:K60)</f>
        <v>27655.88</v>
      </c>
      <c r="L45" s="119">
        <f>SUM(L46:L60)</f>
        <v>27655.88</v>
      </c>
      <c r="M45" s="1"/>
      <c r="N45" s="1"/>
      <c r="O45" s="1"/>
      <c r="P45" s="1"/>
      <c r="Q45" s="50"/>
    </row>
    <row r="46" spans="1:18" ht="15.75" hidden="1" customHeight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44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M46" s="1"/>
      <c r="N46" s="1"/>
      <c r="O46" s="1"/>
      <c r="P46" s="1"/>
      <c r="Q46" s="50"/>
    </row>
    <row r="47" spans="1:18" ht="25.5" hidden="1" customHeight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45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M47" s="1"/>
      <c r="N47" s="1"/>
      <c r="O47" s="1"/>
      <c r="P47" s="1"/>
      <c r="Q47" s="50"/>
    </row>
    <row r="48" spans="1:18" ht="25.5" customHeight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46</v>
      </c>
      <c r="H48" s="77">
        <v>19</v>
      </c>
      <c r="I48" s="114">
        <v>600</v>
      </c>
      <c r="J48" s="114">
        <v>600</v>
      </c>
      <c r="K48" s="114">
        <v>570.59</v>
      </c>
      <c r="L48" s="114">
        <v>570.59</v>
      </c>
      <c r="M48" s="1"/>
      <c r="N48" s="1"/>
      <c r="O48" s="1"/>
      <c r="P48" s="1"/>
      <c r="Q48" s="50"/>
    </row>
    <row r="49" spans="1:18" ht="25.5" customHeight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47</v>
      </c>
      <c r="H49" s="77">
        <v>20</v>
      </c>
      <c r="I49" s="114">
        <v>4900</v>
      </c>
      <c r="J49" s="114">
        <v>4900</v>
      </c>
      <c r="K49" s="114">
        <v>4900</v>
      </c>
      <c r="L49" s="114">
        <v>4900</v>
      </c>
      <c r="M49" s="1"/>
      <c r="N49" s="1"/>
      <c r="O49" s="1"/>
      <c r="P49" s="1"/>
      <c r="Q49" s="50"/>
    </row>
    <row r="50" spans="1:18" ht="25.5" customHeight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48</v>
      </c>
      <c r="H50" s="77">
        <v>21</v>
      </c>
      <c r="I50" s="114">
        <v>200</v>
      </c>
      <c r="J50" s="114">
        <v>200</v>
      </c>
      <c r="K50" s="114">
        <v>178.45</v>
      </c>
      <c r="L50" s="114">
        <v>178.45</v>
      </c>
      <c r="M50" s="1"/>
      <c r="N50" s="1"/>
      <c r="O50" s="1"/>
      <c r="P50" s="1"/>
      <c r="Q50" s="50"/>
    </row>
    <row r="51" spans="1:18" ht="15.75" hidden="1" customHeight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49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M51" s="1"/>
      <c r="N51" s="1"/>
      <c r="O51" s="1"/>
      <c r="P51" s="1"/>
      <c r="Q51" s="50"/>
    </row>
    <row r="52" spans="1:18" ht="25.5" hidden="1" customHeight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50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M52" s="1"/>
      <c r="N52" s="1"/>
      <c r="O52" s="1"/>
      <c r="P52" s="1"/>
      <c r="Q52" s="50"/>
    </row>
    <row r="53" spans="1:18" ht="25.5" hidden="1" customHeight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51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M53" s="1"/>
      <c r="N53" s="1"/>
      <c r="O53" s="1"/>
      <c r="P53" s="1"/>
      <c r="Q53" s="50"/>
    </row>
    <row r="54" spans="1:18" ht="25.5" customHeight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52</v>
      </c>
      <c r="H54" s="77">
        <v>25</v>
      </c>
      <c r="I54" s="115">
        <v>4100</v>
      </c>
      <c r="J54" s="114">
        <v>4100</v>
      </c>
      <c r="K54" s="114">
        <v>4099.45</v>
      </c>
      <c r="L54" s="114">
        <v>4099.45</v>
      </c>
      <c r="M54" s="1"/>
      <c r="N54" s="1"/>
      <c r="O54" s="1"/>
      <c r="P54" s="1"/>
      <c r="Q54" s="50"/>
    </row>
    <row r="55" spans="1:18" ht="15.75" customHeight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53</v>
      </c>
      <c r="H55" s="77">
        <v>26</v>
      </c>
      <c r="I55" s="115">
        <v>700</v>
      </c>
      <c r="J55" s="114">
        <v>700</v>
      </c>
      <c r="K55" s="114">
        <v>596.84</v>
      </c>
      <c r="L55" s="114">
        <v>596.84</v>
      </c>
      <c r="M55" s="1"/>
      <c r="N55" s="1"/>
      <c r="O55" s="1"/>
      <c r="P55" s="1"/>
      <c r="Q55" s="50"/>
    </row>
    <row r="56" spans="1:18" ht="25.5" hidden="1" customHeight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54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M56" s="1"/>
      <c r="N56" s="1"/>
      <c r="O56" s="1"/>
      <c r="P56" s="1"/>
      <c r="Q56" s="50"/>
    </row>
    <row r="57" spans="1:18" ht="15.75" customHeight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55</v>
      </c>
      <c r="H57" s="77">
        <v>28</v>
      </c>
      <c r="I57" s="115">
        <v>3700</v>
      </c>
      <c r="J57" s="114">
        <v>3700</v>
      </c>
      <c r="K57" s="114">
        <v>3441.46</v>
      </c>
      <c r="L57" s="114">
        <v>3441.46</v>
      </c>
      <c r="M57" s="1"/>
      <c r="N57" s="1"/>
      <c r="O57" s="1"/>
      <c r="P57" s="1"/>
      <c r="Q57" s="50"/>
    </row>
    <row r="58" spans="1:18" ht="25.5" customHeight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56</v>
      </c>
      <c r="H58" s="77">
        <v>29</v>
      </c>
      <c r="I58" s="115">
        <v>2500</v>
      </c>
      <c r="J58" s="114">
        <v>2500</v>
      </c>
      <c r="K58" s="114">
        <v>2369.09</v>
      </c>
      <c r="L58" s="114">
        <v>2369.09</v>
      </c>
      <c r="M58" s="1"/>
      <c r="N58" s="1"/>
      <c r="O58" s="1"/>
      <c r="P58" s="1"/>
      <c r="Q58" s="50"/>
    </row>
    <row r="59" spans="1:18" ht="15.75" hidden="1" customHeight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57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M59" s="1"/>
      <c r="N59" s="1"/>
      <c r="O59" s="1"/>
      <c r="P59" s="1"/>
      <c r="Q59" s="50"/>
    </row>
    <row r="60" spans="1:18" ht="15.75" customHeight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58</v>
      </c>
      <c r="H60" s="77">
        <v>31</v>
      </c>
      <c r="I60" s="115">
        <v>11500</v>
      </c>
      <c r="J60" s="114">
        <v>11500</v>
      </c>
      <c r="K60" s="114">
        <v>11500</v>
      </c>
      <c r="L60" s="114">
        <v>11500</v>
      </c>
      <c r="M60" s="1"/>
      <c r="N60" s="1"/>
      <c r="O60" s="1"/>
      <c r="P60" s="1"/>
      <c r="Q60" s="50"/>
    </row>
    <row r="61" spans="1:18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59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  <c r="M61" s="1"/>
      <c r="N61" s="1"/>
      <c r="O61" s="1"/>
      <c r="P61" s="1"/>
      <c r="Q61" s="1"/>
      <c r="R61" s="1"/>
    </row>
    <row r="62" spans="1:18" ht="15.75" hidden="1" customHeight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60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M62" s="1"/>
      <c r="N62" s="1"/>
      <c r="O62" s="1"/>
      <c r="P62" s="1"/>
      <c r="R62" s="50"/>
    </row>
    <row r="63" spans="1:18" ht="15.75" hidden="1" customHeight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61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M63" s="1"/>
      <c r="N63" s="1"/>
      <c r="O63" s="1"/>
      <c r="P63" s="1"/>
      <c r="Q63" s="50"/>
    </row>
    <row r="64" spans="1:18" ht="15.75" hidden="1" customHeight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61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M64" s="1"/>
      <c r="N64" s="1"/>
      <c r="O64" s="1"/>
      <c r="P64" s="1"/>
      <c r="Q64" s="50"/>
    </row>
    <row r="65" spans="1:18" ht="25.5" hidden="1" customHeight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62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</row>
    <row r="66" spans="1:18" ht="25.5" hidden="1" customHeight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63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M66" s="1"/>
      <c r="N66" s="1"/>
      <c r="O66" s="1"/>
      <c r="P66" s="1"/>
      <c r="Q66" s="50"/>
    </row>
    <row r="67" spans="1:18" ht="15.75" hidden="1" customHeight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64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M67" s="1"/>
      <c r="N67" s="1"/>
      <c r="O67" s="1"/>
      <c r="P67" s="1"/>
      <c r="Q67" s="50"/>
    </row>
    <row r="68" spans="1:18" ht="38.25" hidden="1" customHeight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65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M68" s="1"/>
      <c r="N68" s="1"/>
      <c r="O68" s="1"/>
      <c r="P68" s="1"/>
      <c r="Q68" s="50"/>
    </row>
    <row r="69" spans="1:18" ht="38.25" hidden="1" customHeight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65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M69" s="1"/>
      <c r="N69" s="1"/>
      <c r="O69" s="1"/>
      <c r="P69" s="1"/>
      <c r="Q69" s="50"/>
    </row>
    <row r="70" spans="1:18" ht="25.5" hidden="1" customHeight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62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</row>
    <row r="71" spans="1:18" ht="25.5" hidden="1" customHeight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63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M71" s="1"/>
      <c r="N71" s="1"/>
      <c r="O71" s="1"/>
      <c r="P71" s="1"/>
      <c r="Q71" s="50"/>
    </row>
    <row r="72" spans="1:18" ht="15.75" hidden="1" customHeight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64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M72" s="1"/>
      <c r="N72" s="1"/>
      <c r="O72" s="1"/>
      <c r="P72" s="1"/>
      <c r="Q72" s="50"/>
    </row>
    <row r="73" spans="1:18" ht="25.5" hidden="1" customHeight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66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M73" s="1"/>
      <c r="N73" s="1"/>
      <c r="O73" s="1"/>
      <c r="P73" s="1"/>
      <c r="Q73" s="50"/>
    </row>
    <row r="74" spans="1:18" ht="25.5" hidden="1" customHeight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67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M74" s="1"/>
      <c r="N74" s="1"/>
      <c r="O74" s="1"/>
      <c r="P74" s="1"/>
      <c r="Q74" s="50"/>
    </row>
    <row r="75" spans="1:18" ht="15.75" hidden="1" customHeight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68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M75" s="1"/>
      <c r="N75" s="1"/>
      <c r="O75" s="1"/>
      <c r="P75" s="1"/>
      <c r="Q75" s="50"/>
    </row>
    <row r="76" spans="1:18" ht="15.75" hidden="1" customHeight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69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M76" s="1"/>
      <c r="N76" s="1"/>
      <c r="O76" s="1"/>
      <c r="P76" s="1"/>
      <c r="Q76" s="50"/>
    </row>
    <row r="77" spans="1:18" ht="15.75" hidden="1" customHeight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70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M77" s="1"/>
      <c r="N77" s="1"/>
      <c r="O77" s="1"/>
      <c r="P77" s="1"/>
      <c r="Q77" s="50"/>
    </row>
    <row r="78" spans="1:18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71</v>
      </c>
      <c r="H78" s="77">
        <v>49</v>
      </c>
      <c r="I78" s="109">
        <f t="shared" ref="I78:L79" si="3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  <c r="M78" s="1"/>
      <c r="N78" s="1"/>
      <c r="O78" s="1"/>
      <c r="P78" s="1"/>
      <c r="Q78" s="1"/>
      <c r="R78" s="1"/>
    </row>
    <row r="79" spans="1:18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71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  <c r="M79" s="1"/>
      <c r="N79" s="1"/>
      <c r="O79" s="1"/>
      <c r="P79" s="1"/>
      <c r="Q79" s="1"/>
      <c r="R79" s="1"/>
    </row>
    <row r="80" spans="1:18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71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  <c r="M80" s="1"/>
      <c r="N80" s="1"/>
      <c r="O80" s="1"/>
      <c r="P80" s="1"/>
      <c r="Q80" s="1"/>
      <c r="R80" s="1"/>
    </row>
    <row r="81" spans="1:18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71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  <c r="M81" s="1"/>
      <c r="N81" s="1"/>
      <c r="O81" s="1"/>
      <c r="P81" s="1"/>
      <c r="Q81" s="1"/>
      <c r="R81" s="1"/>
    </row>
    <row r="82" spans="1:18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72</v>
      </c>
      <c r="H82" s="77">
        <v>53</v>
      </c>
      <c r="I82" s="109">
        <f t="shared" ref="I82:L84" si="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  <c r="M82" s="1"/>
      <c r="N82" s="1"/>
      <c r="O82" s="1"/>
      <c r="P82" s="1"/>
      <c r="Q82" s="1"/>
      <c r="R82" s="1"/>
    </row>
    <row r="83" spans="1:18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73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  <c r="M83" s="1"/>
      <c r="N83" s="1"/>
      <c r="O83" s="1"/>
      <c r="P83" s="1"/>
      <c r="Q83" s="1"/>
      <c r="R83" s="1"/>
    </row>
    <row r="84" spans="1:18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73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  <c r="M84" s="1"/>
      <c r="N84" s="1"/>
      <c r="O84" s="1"/>
      <c r="P84" s="1"/>
      <c r="Q84" s="1"/>
      <c r="R84" s="1"/>
    </row>
    <row r="85" spans="1:18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73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  <c r="M85" s="1"/>
      <c r="N85" s="1"/>
      <c r="O85" s="1"/>
      <c r="P85" s="1"/>
      <c r="Q85" s="1"/>
      <c r="R85" s="1"/>
    </row>
    <row r="86" spans="1:18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74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  <c r="M86" s="1"/>
      <c r="N86" s="1"/>
      <c r="O86" s="1"/>
      <c r="P86" s="1"/>
      <c r="Q86" s="1"/>
      <c r="R86" s="1"/>
    </row>
    <row r="87" spans="1:18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75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  <c r="M87" s="1"/>
      <c r="N87" s="1"/>
      <c r="O87" s="1"/>
      <c r="P87" s="1"/>
      <c r="Q87" s="1"/>
      <c r="R87" s="1"/>
    </row>
    <row r="88" spans="1:18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76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  <c r="M88" s="1"/>
      <c r="N88" s="1"/>
      <c r="O88" s="1"/>
      <c r="P88" s="1"/>
      <c r="Q88" s="1"/>
      <c r="R88" s="1"/>
    </row>
    <row r="89" spans="1:18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77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  <c r="M89" s="1"/>
      <c r="N89" s="1"/>
      <c r="O89" s="1"/>
      <c r="P89" s="1"/>
      <c r="Q89" s="1"/>
      <c r="R89" s="1"/>
    </row>
    <row r="90" spans="1:18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78</v>
      </c>
      <c r="H90" s="77">
        <v>61</v>
      </c>
      <c r="I90" s="116">
        <f t="shared" ref="I90:L91" si="5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  <c r="M90" s="1"/>
      <c r="N90" s="1"/>
      <c r="O90" s="1"/>
      <c r="P90" s="1"/>
      <c r="Q90" s="1"/>
      <c r="R90" s="1"/>
    </row>
    <row r="91" spans="1:18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78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  <c r="M91" s="1"/>
      <c r="N91" s="1"/>
      <c r="O91" s="1"/>
      <c r="P91" s="1"/>
      <c r="Q91" s="1"/>
      <c r="R91" s="1"/>
    </row>
    <row r="92" spans="1:18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78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  <c r="M92" s="1"/>
      <c r="N92" s="1"/>
      <c r="O92" s="1"/>
      <c r="P92" s="1"/>
      <c r="Q92" s="1"/>
      <c r="R92" s="1"/>
    </row>
    <row r="93" spans="1:18" ht="25.5" hidden="1" customHeight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79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  <c r="M93" s="1"/>
      <c r="N93" s="1"/>
      <c r="O93" s="1"/>
      <c r="P93" s="1"/>
      <c r="Q93" s="1"/>
      <c r="R93" s="1"/>
    </row>
    <row r="94" spans="1:18" ht="25.5" hidden="1" customHeight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80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  <c r="M94" s="1"/>
      <c r="N94" s="1"/>
      <c r="O94" s="1"/>
      <c r="P94" s="1"/>
      <c r="Q94" s="1"/>
      <c r="R94" s="1"/>
    </row>
    <row r="95" spans="1:18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81</v>
      </c>
      <c r="H95" s="77">
        <v>66</v>
      </c>
      <c r="I95" s="109">
        <f t="shared" ref="I95:L96" si="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  <c r="M95" s="1"/>
      <c r="N95" s="1"/>
      <c r="O95" s="1"/>
      <c r="P95" s="1"/>
      <c r="Q95" s="1"/>
      <c r="R95" s="1"/>
    </row>
    <row r="96" spans="1:18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81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  <c r="M96" s="1"/>
      <c r="N96" s="1"/>
      <c r="O96" s="1"/>
      <c r="P96" s="1"/>
      <c r="Q96" s="1"/>
      <c r="R96" s="1"/>
    </row>
    <row r="97" spans="1:18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81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  <c r="M97" s="1"/>
      <c r="N97" s="1"/>
      <c r="O97" s="1"/>
      <c r="P97" s="1"/>
      <c r="Q97" s="1"/>
      <c r="R97" s="1"/>
    </row>
    <row r="98" spans="1:18" ht="25.5" hidden="1" customHeight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82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  <c r="M98" s="1"/>
      <c r="N98" s="1"/>
      <c r="O98" s="1"/>
      <c r="P98" s="1"/>
      <c r="Q98" s="1"/>
      <c r="R98" s="1"/>
    </row>
    <row r="99" spans="1:18" ht="25.5" hidden="1" customHeight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83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  <c r="M99" s="1"/>
      <c r="N99" s="1"/>
      <c r="O99" s="1"/>
      <c r="P99" s="1"/>
      <c r="Q99" s="1"/>
      <c r="R99" s="1"/>
    </row>
    <row r="100" spans="1:18" ht="25.5" hidden="1" customHeight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84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  <c r="M100" s="1"/>
      <c r="N100" s="1"/>
      <c r="O100" s="1"/>
      <c r="P100" s="1"/>
      <c r="Q100" s="1"/>
      <c r="R100" s="1"/>
    </row>
    <row r="101" spans="1:18" ht="25.5" hidden="1" customHeight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85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  <c r="M101" s="1"/>
      <c r="N101" s="1"/>
      <c r="O101" s="1"/>
      <c r="P101" s="1"/>
      <c r="Q101" s="1"/>
      <c r="R101" s="1"/>
    </row>
    <row r="102" spans="1:18" ht="25.5" hidden="1" customHeight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85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  <c r="M102" s="1"/>
      <c r="N102" s="1"/>
      <c r="O102" s="1"/>
      <c r="P102" s="1"/>
      <c r="Q102" s="1"/>
      <c r="R102" s="1"/>
    </row>
    <row r="103" spans="1:18" ht="25.5" hidden="1" customHeight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85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  <c r="M103" s="1"/>
      <c r="N103" s="1"/>
      <c r="O103" s="1"/>
      <c r="P103" s="1"/>
      <c r="Q103" s="1"/>
      <c r="R103" s="1"/>
    </row>
    <row r="104" spans="1:18" ht="25.5" hidden="1" customHeight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86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  <c r="M104" s="1"/>
      <c r="N104" s="1"/>
      <c r="O104" s="1"/>
      <c r="P104" s="1"/>
      <c r="Q104" s="1"/>
      <c r="R104" s="1"/>
    </row>
    <row r="105" spans="1:18" ht="25.5" hidden="1" customHeight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87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  <c r="M105" s="1"/>
      <c r="N105" s="1"/>
      <c r="O105" s="1"/>
      <c r="P105" s="1"/>
      <c r="Q105" s="1"/>
      <c r="R105" s="1"/>
    </row>
    <row r="106" spans="1:18" ht="25.5" hidden="1" customHeight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87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  <c r="M106" s="1"/>
      <c r="N106" s="1"/>
      <c r="O106" s="1"/>
      <c r="P106" s="1"/>
      <c r="Q106" s="1"/>
      <c r="R106" s="1"/>
    </row>
    <row r="107" spans="1:18" ht="25.5" hidden="1" customHeight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87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  <c r="M107" s="1"/>
      <c r="N107" s="1"/>
      <c r="O107" s="1"/>
      <c r="P107" s="1"/>
      <c r="Q107" s="1"/>
      <c r="R107" s="1"/>
    </row>
    <row r="108" spans="1:18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88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  <c r="M108" s="1"/>
      <c r="N108" s="1"/>
      <c r="O108" s="1"/>
      <c r="P108" s="1"/>
      <c r="Q108" s="1"/>
      <c r="R108" s="1"/>
    </row>
    <row r="109" spans="1:18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89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  <c r="M109" s="1"/>
      <c r="N109" s="1"/>
      <c r="O109" s="1"/>
      <c r="P109" s="1"/>
      <c r="Q109" s="1"/>
      <c r="R109" s="1"/>
    </row>
    <row r="110" spans="1:18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90</v>
      </c>
      <c r="H110" s="77">
        <v>81</v>
      </c>
      <c r="I110" s="112">
        <f t="shared" ref="I110:L111" si="7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  <c r="M110" s="1"/>
      <c r="N110" s="1"/>
      <c r="O110" s="1"/>
      <c r="P110" s="1"/>
      <c r="Q110" s="1"/>
      <c r="R110" s="1"/>
    </row>
    <row r="111" spans="1:18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90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  <c r="M111" s="1"/>
      <c r="N111" s="1"/>
      <c r="O111" s="1"/>
      <c r="P111" s="1"/>
      <c r="Q111" s="1"/>
      <c r="R111" s="1"/>
    </row>
    <row r="112" spans="1:18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90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  <c r="M112" s="1"/>
      <c r="N112" s="1"/>
      <c r="O112" s="1"/>
      <c r="P112" s="1"/>
      <c r="Q112" s="1"/>
      <c r="R112" s="1"/>
    </row>
    <row r="113" spans="1:18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91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  <c r="M113" s="1"/>
      <c r="N113" s="1"/>
      <c r="O113" s="1"/>
      <c r="P113" s="1"/>
      <c r="Q113" s="1"/>
      <c r="R113" s="1"/>
    </row>
    <row r="114" spans="1:18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92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  <c r="M114" s="1"/>
      <c r="N114" s="1"/>
      <c r="O114" s="1"/>
      <c r="P114" s="1"/>
      <c r="Q114" s="1"/>
      <c r="R114" s="1"/>
    </row>
    <row r="115" spans="1:18" ht="25.5" hidden="1" customHeight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93</v>
      </c>
      <c r="H115" s="77">
        <v>86</v>
      </c>
      <c r="I115" s="109">
        <f t="shared" ref="I115:L117" si="8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  <c r="M115" s="1"/>
      <c r="N115" s="1"/>
      <c r="O115" s="1"/>
      <c r="P115" s="1"/>
      <c r="Q115" s="1"/>
      <c r="R115" s="1"/>
    </row>
    <row r="116" spans="1:18" ht="25.5" hidden="1" customHeight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93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  <c r="M116" s="1"/>
      <c r="N116" s="1"/>
      <c r="O116" s="1"/>
      <c r="P116" s="1"/>
      <c r="Q116" s="1"/>
      <c r="R116" s="1"/>
    </row>
    <row r="117" spans="1:18" ht="25.5" hidden="1" customHeight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93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  <c r="M117" s="1"/>
      <c r="N117" s="1"/>
      <c r="O117" s="1"/>
      <c r="P117" s="1"/>
      <c r="Q117" s="1"/>
      <c r="R117" s="1"/>
    </row>
    <row r="118" spans="1:18" ht="25.5" hidden="1" customHeight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93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  <c r="M118" s="1"/>
      <c r="N118" s="1"/>
      <c r="O118" s="1"/>
      <c r="P118" s="1"/>
      <c r="Q118" s="1"/>
      <c r="R118" s="1"/>
    </row>
    <row r="119" spans="1:18" ht="25.5" hidden="1" customHeight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94</v>
      </c>
      <c r="H119" s="77">
        <v>90</v>
      </c>
      <c r="I119" s="116">
        <f t="shared" ref="I119:L121" si="9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  <c r="M119" s="1"/>
      <c r="N119" s="1"/>
      <c r="O119" s="1"/>
      <c r="P119" s="1"/>
      <c r="Q119" s="1"/>
      <c r="R119" s="1"/>
    </row>
    <row r="120" spans="1:18" ht="25.5" hidden="1" customHeight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94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  <c r="M120" s="1"/>
      <c r="N120" s="1"/>
      <c r="O120" s="1"/>
      <c r="P120" s="1"/>
      <c r="Q120" s="1"/>
      <c r="R120" s="1"/>
    </row>
    <row r="121" spans="1:18" ht="25.5" hidden="1" customHeight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94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  <c r="M121" s="1"/>
      <c r="N121" s="1"/>
      <c r="O121" s="1"/>
      <c r="P121" s="1"/>
      <c r="Q121" s="1"/>
      <c r="R121" s="1"/>
    </row>
    <row r="122" spans="1:18" ht="25.5" hidden="1" customHeight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94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  <c r="M122" s="1"/>
      <c r="N122" s="1"/>
      <c r="O122" s="1"/>
      <c r="P122" s="1"/>
      <c r="Q122" s="1"/>
      <c r="R122" s="1"/>
    </row>
    <row r="123" spans="1:18" ht="25.5" hidden="1" customHeight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95</v>
      </c>
      <c r="H123" s="77">
        <v>94</v>
      </c>
      <c r="I123" s="116">
        <f t="shared" ref="I123:L125" si="10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  <c r="M123" s="1"/>
      <c r="N123" s="1"/>
      <c r="O123" s="1"/>
      <c r="P123" s="1"/>
      <c r="Q123" s="1"/>
      <c r="R123" s="1"/>
    </row>
    <row r="124" spans="1:18" ht="25.5" hidden="1" customHeight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95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  <c r="M124" s="1"/>
      <c r="N124" s="1"/>
      <c r="O124" s="1"/>
      <c r="P124" s="1"/>
      <c r="Q124" s="1"/>
      <c r="R124" s="1"/>
    </row>
    <row r="125" spans="1:18" ht="25.5" hidden="1" customHeight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95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  <c r="M125" s="1"/>
      <c r="N125" s="1"/>
      <c r="O125" s="1"/>
      <c r="P125" s="1"/>
      <c r="Q125" s="1"/>
      <c r="R125" s="1"/>
    </row>
    <row r="126" spans="1:18" ht="25.5" hidden="1" customHeight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95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  <c r="M126" s="1"/>
      <c r="N126" s="1"/>
      <c r="O126" s="1"/>
      <c r="P126" s="1"/>
      <c r="Q126" s="1"/>
      <c r="R126" s="1"/>
    </row>
    <row r="127" spans="1:18" ht="38.25" hidden="1" customHeight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96</v>
      </c>
      <c r="H127" s="77">
        <v>98</v>
      </c>
      <c r="I127" s="118">
        <f t="shared" ref="I127:L129" si="11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  <c r="M127" s="1"/>
      <c r="N127" s="1"/>
      <c r="O127" s="1"/>
      <c r="P127" s="1"/>
      <c r="Q127" s="1"/>
      <c r="R127" s="1"/>
    </row>
    <row r="128" spans="1:18" ht="38.25" hidden="1" customHeight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96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  <c r="M128" s="1"/>
      <c r="N128" s="1"/>
      <c r="O128" s="1"/>
      <c r="P128" s="1"/>
      <c r="Q128" s="1"/>
      <c r="R128" s="1"/>
    </row>
    <row r="129" spans="1:18" ht="38.25" hidden="1" customHeight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96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  <c r="M129" s="1"/>
      <c r="N129" s="1"/>
      <c r="O129" s="1"/>
      <c r="P129" s="1"/>
      <c r="Q129" s="1"/>
      <c r="R129" s="1"/>
    </row>
    <row r="130" spans="1:18" ht="38.25" hidden="1" customHeight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97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  <c r="M130" s="1"/>
      <c r="N130" s="1"/>
      <c r="O130" s="1"/>
      <c r="P130" s="1"/>
      <c r="Q130" s="1"/>
      <c r="R130" s="1"/>
    </row>
    <row r="131" spans="1:18" ht="26.25" hidden="1" customHeight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98</v>
      </c>
      <c r="H131" s="77">
        <v>102</v>
      </c>
      <c r="I131" s="110">
        <f t="shared" ref="I131:L133" si="12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  <c r="M131" s="1"/>
      <c r="N131" s="1"/>
      <c r="O131" s="1"/>
      <c r="P131" s="1"/>
      <c r="Q131" s="1"/>
      <c r="R131" s="1"/>
    </row>
    <row r="132" spans="1:18" ht="26.25" hidden="1" customHeight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98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  <c r="M132" s="1"/>
      <c r="N132" s="1"/>
      <c r="O132" s="1"/>
      <c r="P132" s="1"/>
      <c r="Q132" s="1"/>
      <c r="R132" s="1"/>
    </row>
    <row r="133" spans="1:18" ht="26.25" hidden="1" customHeight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98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  <c r="M133" s="1"/>
      <c r="N133" s="1"/>
      <c r="O133" s="1"/>
      <c r="P133" s="1"/>
      <c r="Q133" s="1"/>
      <c r="R133" s="1"/>
    </row>
    <row r="134" spans="1:18" ht="26.25" hidden="1" customHeight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98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  <c r="M134" s="1"/>
      <c r="N134" s="1"/>
      <c r="O134" s="1"/>
      <c r="P134" s="1"/>
      <c r="Q134" s="1"/>
      <c r="R134" s="1"/>
    </row>
    <row r="135" spans="1:18">
      <c r="A135" s="69">
        <v>2</v>
      </c>
      <c r="B135" s="33">
        <v>7</v>
      </c>
      <c r="C135" s="33"/>
      <c r="D135" s="34"/>
      <c r="E135" s="34"/>
      <c r="F135" s="36"/>
      <c r="G135" s="35" t="s">
        <v>99</v>
      </c>
      <c r="H135" s="77">
        <v>106</v>
      </c>
      <c r="I135" s="110">
        <f>SUM(I136+I141+I149)</f>
        <v>19800</v>
      </c>
      <c r="J135" s="121">
        <f>SUM(J136+J141+J149)</f>
        <v>19800</v>
      </c>
      <c r="K135" s="110">
        <f>SUM(K136+K141+K149)</f>
        <v>18870.86</v>
      </c>
      <c r="L135" s="109">
        <f>SUM(L136+L141+L149)</f>
        <v>18870.86</v>
      </c>
      <c r="M135" s="1"/>
      <c r="N135" s="1"/>
      <c r="O135" s="1"/>
      <c r="P135" s="1"/>
      <c r="Q135" s="1"/>
      <c r="R135" s="1"/>
    </row>
    <row r="136" spans="1:18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100</v>
      </c>
      <c r="H136" s="77">
        <v>107</v>
      </c>
      <c r="I136" s="110">
        <f t="shared" ref="I136:L137" si="13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  <c r="M136" s="1"/>
      <c r="N136" s="1"/>
      <c r="O136" s="1"/>
      <c r="P136" s="1"/>
      <c r="Q136" s="1"/>
      <c r="R136" s="1"/>
    </row>
    <row r="137" spans="1:18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100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  <c r="M137" s="1"/>
      <c r="N137" s="1"/>
      <c r="O137" s="1"/>
      <c r="P137" s="1"/>
      <c r="Q137" s="1"/>
      <c r="R137" s="1"/>
    </row>
    <row r="138" spans="1:18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100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  <c r="M138" s="1"/>
      <c r="N138" s="1"/>
      <c r="O138" s="1"/>
      <c r="P138" s="1"/>
      <c r="Q138" s="1"/>
      <c r="R138" s="1"/>
    </row>
    <row r="139" spans="1:18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101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  <c r="M139" s="1"/>
      <c r="N139" s="1"/>
      <c r="O139" s="1"/>
      <c r="P139" s="1"/>
      <c r="Q139" s="1"/>
      <c r="R139" s="1"/>
    </row>
    <row r="140" spans="1:18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102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  <c r="M140" s="1"/>
      <c r="N140" s="1"/>
      <c r="O140" s="1"/>
      <c r="P140" s="1"/>
      <c r="Q140" s="1"/>
      <c r="R140" s="1"/>
    </row>
    <row r="141" spans="1:18" ht="25.5" customHeight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103</v>
      </c>
      <c r="H141" s="77">
        <v>112</v>
      </c>
      <c r="I141" s="111">
        <f t="shared" ref="I141:L142" si="14">I142</f>
        <v>5900</v>
      </c>
      <c r="J141" s="123">
        <f t="shared" si="14"/>
        <v>5900</v>
      </c>
      <c r="K141" s="111">
        <f t="shared" si="14"/>
        <v>5015.47</v>
      </c>
      <c r="L141" s="112">
        <f t="shared" si="14"/>
        <v>5015.47</v>
      </c>
      <c r="M141" s="1"/>
      <c r="N141" s="1"/>
      <c r="O141" s="1"/>
      <c r="P141" s="1"/>
      <c r="Q141" s="1"/>
      <c r="R141" s="1"/>
    </row>
    <row r="142" spans="1:18" ht="25.5" customHeight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104</v>
      </c>
      <c r="H142" s="77">
        <v>113</v>
      </c>
      <c r="I142" s="110">
        <f t="shared" si="14"/>
        <v>5900</v>
      </c>
      <c r="J142" s="121">
        <f t="shared" si="14"/>
        <v>5900</v>
      </c>
      <c r="K142" s="110">
        <f t="shared" si="14"/>
        <v>5015.47</v>
      </c>
      <c r="L142" s="109">
        <f t="shared" si="14"/>
        <v>5015.47</v>
      </c>
      <c r="M142" s="1"/>
      <c r="N142" s="1"/>
      <c r="O142" s="1"/>
      <c r="P142" s="1"/>
      <c r="Q142" s="1"/>
      <c r="R142" s="1"/>
    </row>
    <row r="143" spans="1:18" ht="25.5" customHeight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104</v>
      </c>
      <c r="H143" s="77">
        <v>114</v>
      </c>
      <c r="I143" s="110">
        <f>SUM(I144:I145)</f>
        <v>5900</v>
      </c>
      <c r="J143" s="121">
        <f>SUM(J144:J145)</f>
        <v>5900</v>
      </c>
      <c r="K143" s="110">
        <f>SUM(K144:K145)</f>
        <v>5015.47</v>
      </c>
      <c r="L143" s="109">
        <f>SUM(L144:L145)</f>
        <v>5015.47</v>
      </c>
      <c r="M143" s="1"/>
      <c r="N143" s="1"/>
      <c r="O143" s="1"/>
      <c r="P143" s="1"/>
      <c r="Q143" s="1"/>
      <c r="R143" s="1"/>
    </row>
    <row r="144" spans="1:18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105</v>
      </c>
      <c r="H144" s="77">
        <v>115</v>
      </c>
      <c r="I144" s="114">
        <v>5900</v>
      </c>
      <c r="J144" s="114">
        <v>5900</v>
      </c>
      <c r="K144" s="114">
        <v>5015.47</v>
      </c>
      <c r="L144" s="114">
        <v>5015.47</v>
      </c>
      <c r="M144" s="1"/>
      <c r="N144" s="1"/>
      <c r="O144" s="1"/>
      <c r="P144" s="1"/>
      <c r="Q144" s="1"/>
      <c r="R144" s="1"/>
    </row>
    <row r="145" spans="1:18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106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  <c r="M145" s="1"/>
      <c r="N145" s="1"/>
      <c r="O145" s="1"/>
      <c r="P145" s="1"/>
      <c r="Q145" s="1"/>
      <c r="R145" s="1"/>
    </row>
    <row r="146" spans="1:18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107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  <c r="M146" s="1"/>
      <c r="N146" s="1"/>
      <c r="O146" s="1"/>
      <c r="P146" s="1"/>
      <c r="Q146" s="1"/>
      <c r="R146" s="1"/>
    </row>
    <row r="147" spans="1:18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107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  <c r="M147" s="1"/>
      <c r="N147" s="1"/>
      <c r="O147" s="1"/>
      <c r="P147" s="1"/>
      <c r="Q147" s="1"/>
      <c r="R147" s="1"/>
    </row>
    <row r="148" spans="1:18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107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  <c r="M148" s="1"/>
      <c r="N148" s="1"/>
      <c r="O148" s="1"/>
      <c r="P148" s="1"/>
      <c r="Q148" s="1"/>
      <c r="R148" s="1"/>
    </row>
    <row r="149" spans="1:18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108</v>
      </c>
      <c r="H149" s="77">
        <v>120</v>
      </c>
      <c r="I149" s="110">
        <f t="shared" ref="I149:L150" si="15">I150</f>
        <v>13900</v>
      </c>
      <c r="J149" s="121">
        <f t="shared" si="15"/>
        <v>13900</v>
      </c>
      <c r="K149" s="110">
        <f t="shared" si="15"/>
        <v>13855.39</v>
      </c>
      <c r="L149" s="109">
        <f t="shared" si="15"/>
        <v>13855.39</v>
      </c>
      <c r="M149" s="1"/>
      <c r="N149" s="1"/>
      <c r="O149" s="1"/>
      <c r="P149" s="1"/>
      <c r="Q149" s="1"/>
      <c r="R149" s="1"/>
    </row>
    <row r="150" spans="1:18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108</v>
      </c>
      <c r="H150" s="77">
        <v>121</v>
      </c>
      <c r="I150" s="119">
        <f t="shared" si="15"/>
        <v>13900</v>
      </c>
      <c r="J150" s="127">
        <f t="shared" si="15"/>
        <v>13900</v>
      </c>
      <c r="K150" s="119">
        <f t="shared" si="15"/>
        <v>13855.39</v>
      </c>
      <c r="L150" s="118">
        <f t="shared" si="15"/>
        <v>13855.39</v>
      </c>
      <c r="M150" s="1"/>
      <c r="N150" s="1"/>
      <c r="O150" s="1"/>
      <c r="P150" s="1"/>
      <c r="Q150" s="1"/>
      <c r="R150" s="1"/>
    </row>
    <row r="151" spans="1:18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108</v>
      </c>
      <c r="H151" s="77">
        <v>122</v>
      </c>
      <c r="I151" s="110">
        <f>SUM(I152:I153)</f>
        <v>13900</v>
      </c>
      <c r="J151" s="121">
        <f>SUM(J152:J153)</f>
        <v>13900</v>
      </c>
      <c r="K151" s="110">
        <f>SUM(K152:K153)</f>
        <v>13855.39</v>
      </c>
      <c r="L151" s="109">
        <f>SUM(L152:L153)</f>
        <v>13855.39</v>
      </c>
      <c r="M151" s="1"/>
      <c r="N151" s="1"/>
      <c r="O151" s="1"/>
      <c r="P151" s="1"/>
      <c r="Q151" s="1"/>
      <c r="R151" s="1"/>
    </row>
    <row r="152" spans="1:18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109</v>
      </c>
      <c r="H152" s="77">
        <v>123</v>
      </c>
      <c r="I152" s="129">
        <v>13900</v>
      </c>
      <c r="J152" s="129">
        <v>13900</v>
      </c>
      <c r="K152" s="129">
        <v>13855.39</v>
      </c>
      <c r="L152" s="129">
        <v>13855.39</v>
      </c>
      <c r="M152" s="1"/>
      <c r="N152" s="1"/>
      <c r="O152" s="1"/>
      <c r="P152" s="1"/>
      <c r="Q152" s="1"/>
      <c r="R152" s="1"/>
    </row>
    <row r="153" spans="1:18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110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  <c r="M153" s="1"/>
      <c r="N153" s="1"/>
      <c r="O153" s="1"/>
      <c r="P153" s="1"/>
      <c r="Q153" s="1"/>
      <c r="R153" s="1"/>
    </row>
    <row r="154" spans="1:18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111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  <c r="M154" s="1"/>
      <c r="N154" s="1"/>
      <c r="O154" s="1"/>
      <c r="P154" s="1"/>
      <c r="Q154" s="1"/>
      <c r="R154" s="1"/>
    </row>
    <row r="155" spans="1:18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111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  <c r="M155" s="1"/>
      <c r="N155" s="1"/>
      <c r="O155" s="1"/>
      <c r="P155" s="1"/>
      <c r="Q155" s="1"/>
      <c r="R155" s="1"/>
    </row>
    <row r="156" spans="1:18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112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  <c r="M156" s="1"/>
      <c r="N156" s="1"/>
      <c r="O156" s="1"/>
      <c r="P156" s="1"/>
      <c r="Q156" s="1"/>
      <c r="R156" s="1"/>
    </row>
    <row r="157" spans="1:18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112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  <c r="M157" s="1"/>
      <c r="N157" s="1"/>
      <c r="O157" s="1"/>
      <c r="P157" s="1"/>
      <c r="Q157" s="1"/>
      <c r="R157" s="1"/>
    </row>
    <row r="158" spans="1:18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113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  <c r="M158" s="1"/>
      <c r="N158" s="1"/>
      <c r="O158" s="1"/>
      <c r="P158" s="1"/>
      <c r="Q158" s="1"/>
      <c r="R158" s="1"/>
    </row>
    <row r="159" spans="1:18" ht="25.5" hidden="1" customHeight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114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  <c r="M159" s="1"/>
      <c r="N159" s="1"/>
      <c r="O159" s="1"/>
      <c r="P159" s="1"/>
      <c r="Q159" s="1"/>
      <c r="R159" s="1"/>
    </row>
    <row r="160" spans="1:18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115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  <c r="M160" s="1"/>
      <c r="N160" s="1"/>
      <c r="O160" s="1"/>
      <c r="P160" s="1"/>
      <c r="Q160" s="1"/>
      <c r="R160" s="1"/>
    </row>
    <row r="161" spans="1:18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116</v>
      </c>
      <c r="H161" s="77">
        <v>132</v>
      </c>
      <c r="I161" s="110">
        <f t="shared" ref="I161:L162" si="16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  <c r="M161" s="1"/>
      <c r="N161" s="1"/>
      <c r="O161" s="1"/>
      <c r="P161" s="1"/>
      <c r="Q161" s="1"/>
      <c r="R161" s="1"/>
    </row>
    <row r="162" spans="1:18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116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  <c r="M162" s="1"/>
      <c r="N162" s="1"/>
      <c r="O162" s="1"/>
      <c r="P162" s="1"/>
      <c r="Q162" s="1"/>
      <c r="R162" s="1"/>
    </row>
    <row r="163" spans="1:18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116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  <c r="M163" s="1"/>
      <c r="N163" s="1"/>
      <c r="O163" s="1"/>
      <c r="P163" s="1"/>
      <c r="Q163" s="1"/>
      <c r="R163" s="1"/>
    </row>
    <row r="164" spans="1:18" ht="38.25" hidden="1" customHeight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117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  <c r="M164" s="1"/>
      <c r="N164" s="1"/>
      <c r="O164" s="1"/>
      <c r="P164" s="1"/>
      <c r="Q164" s="1"/>
      <c r="R164" s="1"/>
    </row>
    <row r="165" spans="1:18" ht="38.25" hidden="1" customHeight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118</v>
      </c>
      <c r="H165" s="77">
        <v>136</v>
      </c>
      <c r="I165" s="110">
        <f t="shared" ref="I165:L167" si="1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8" ht="38.25" hidden="1" customHeight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118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  <c r="M166" s="1"/>
      <c r="N166" s="1"/>
      <c r="O166" s="1"/>
      <c r="P166" s="1"/>
      <c r="Q166" s="1"/>
      <c r="R166" s="1"/>
    </row>
    <row r="167" spans="1:18" ht="38.25" hidden="1" customHeight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118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  <c r="M167" s="1"/>
      <c r="N167" s="1"/>
      <c r="O167" s="1"/>
      <c r="P167" s="1"/>
      <c r="Q167" s="1"/>
      <c r="R167" s="1"/>
    </row>
    <row r="168" spans="1:18" ht="38.25" hidden="1" customHeight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118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  <c r="M168" s="1"/>
      <c r="N168" s="1"/>
      <c r="O168" s="1"/>
      <c r="P168" s="1"/>
      <c r="Q168" s="1"/>
      <c r="R168" s="1"/>
    </row>
    <row r="169" spans="1:18" ht="38.25" hidden="1" customHeight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119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  <c r="M169" s="1"/>
      <c r="N169" s="1"/>
      <c r="O169" s="1"/>
      <c r="P169" s="1"/>
      <c r="Q169" s="1"/>
      <c r="R169" s="1"/>
    </row>
    <row r="170" spans="1:18" ht="51" hidden="1" customHeight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120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  <c r="M170" s="1"/>
      <c r="N170" s="1"/>
      <c r="O170" s="1"/>
      <c r="P170" s="1"/>
      <c r="Q170" s="1"/>
      <c r="R170" s="1"/>
    </row>
    <row r="171" spans="1:18" ht="51" hidden="1" customHeight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120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  <c r="M171" s="1"/>
      <c r="N171" s="1"/>
      <c r="O171" s="1"/>
      <c r="P171" s="1"/>
      <c r="Q171" s="1"/>
      <c r="R171" s="1"/>
    </row>
    <row r="172" spans="1:18" ht="51" hidden="1" customHeight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121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  <c r="M172" s="1"/>
      <c r="N172" s="1"/>
      <c r="O172" s="1"/>
      <c r="P172" s="1"/>
      <c r="Q172" s="1"/>
      <c r="R172" s="1"/>
    </row>
    <row r="173" spans="1:18" ht="63.75" hidden="1" customHeight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122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  <c r="M173" s="1"/>
      <c r="N173" s="1"/>
      <c r="O173" s="1"/>
      <c r="P173" s="1"/>
      <c r="Q173" s="1"/>
      <c r="R173" s="1"/>
    </row>
    <row r="174" spans="1:18" ht="63.75" hidden="1" customHeight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123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  <c r="M174" s="1"/>
      <c r="N174" s="1"/>
      <c r="O174" s="1"/>
      <c r="P174" s="1"/>
      <c r="Q174" s="1"/>
      <c r="R174" s="1"/>
    </row>
    <row r="175" spans="1:18" ht="51" hidden="1" customHeight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124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  <c r="M175" s="1"/>
      <c r="N175" s="1"/>
      <c r="O175" s="1"/>
      <c r="P175" s="1"/>
      <c r="Q175" s="1"/>
      <c r="R175" s="1"/>
    </row>
    <row r="176" spans="1:18" ht="51" hidden="1" customHeight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125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  <c r="M176" s="1"/>
      <c r="N176" s="1"/>
      <c r="O176" s="1"/>
      <c r="P176" s="1"/>
      <c r="Q176" s="1"/>
      <c r="R176" s="1"/>
    </row>
    <row r="177" spans="1:18" ht="51" hidden="1" customHeight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126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  <c r="M177" s="1"/>
      <c r="N177" s="1"/>
      <c r="O177" s="1"/>
      <c r="P177" s="1"/>
      <c r="Q177" s="1"/>
      <c r="R177" s="1"/>
    </row>
    <row r="178" spans="1:18" ht="63.75" hidden="1" customHeight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127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  <c r="M178" s="1"/>
      <c r="N178" s="1"/>
      <c r="O178" s="1"/>
      <c r="P178" s="1"/>
      <c r="Q178" s="1"/>
      <c r="R178" s="1"/>
    </row>
    <row r="179" spans="1:18" ht="51" hidden="1" customHeight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128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  <c r="M179" s="1"/>
      <c r="N179" s="1"/>
      <c r="O179" s="1"/>
      <c r="P179" s="1"/>
      <c r="Q179" s="1"/>
      <c r="R179" s="1"/>
    </row>
    <row r="180" spans="1:18" ht="76.5" customHeight="1">
      <c r="A180" s="33">
        <v>3</v>
      </c>
      <c r="B180" s="35"/>
      <c r="C180" s="33"/>
      <c r="D180" s="34"/>
      <c r="E180" s="34"/>
      <c r="F180" s="36"/>
      <c r="G180" s="74" t="s">
        <v>129</v>
      </c>
      <c r="H180" s="77">
        <v>151</v>
      </c>
      <c r="I180" s="109">
        <f>SUM(I181+I234+I299)</f>
        <v>7500</v>
      </c>
      <c r="J180" s="121">
        <f>SUM(J181+J234+J299)</f>
        <v>7500</v>
      </c>
      <c r="K180" s="110">
        <f>SUM(K181+K234+K299)</f>
        <v>7479.67</v>
      </c>
      <c r="L180" s="109">
        <f>SUM(L181+L234+L299)</f>
        <v>7479.67</v>
      </c>
      <c r="M180" s="1"/>
      <c r="N180" s="1"/>
      <c r="O180" s="1"/>
      <c r="P180" s="1"/>
      <c r="Q180" s="1"/>
      <c r="R180" s="1"/>
    </row>
    <row r="181" spans="1:18" ht="25.5" customHeight="1">
      <c r="A181" s="69">
        <v>3</v>
      </c>
      <c r="B181" s="33">
        <v>1</v>
      </c>
      <c r="C181" s="52"/>
      <c r="D181" s="39"/>
      <c r="E181" s="39"/>
      <c r="F181" s="80"/>
      <c r="G181" s="67" t="s">
        <v>130</v>
      </c>
      <c r="H181" s="77">
        <v>152</v>
      </c>
      <c r="I181" s="109">
        <f>SUM(I182+I205+I212+I224+I228)</f>
        <v>7500</v>
      </c>
      <c r="J181" s="116">
        <f>SUM(J182+J205+J212+J224+J228)</f>
        <v>7500</v>
      </c>
      <c r="K181" s="116">
        <f>SUM(K182+K205+K212+K224+K228)</f>
        <v>7479.67</v>
      </c>
      <c r="L181" s="116">
        <f>SUM(L182+L205+L212+L224+L228)</f>
        <v>7479.67</v>
      </c>
      <c r="M181" s="1"/>
      <c r="N181" s="1"/>
      <c r="O181" s="1"/>
      <c r="P181" s="1"/>
      <c r="Q181" s="1"/>
      <c r="R181" s="1"/>
    </row>
    <row r="182" spans="1:18" ht="25.5" customHeight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131</v>
      </c>
      <c r="H182" s="77">
        <v>153</v>
      </c>
      <c r="I182" s="116">
        <f>SUM(I183+I186+I191+I197+I202)</f>
        <v>7500</v>
      </c>
      <c r="J182" s="121">
        <f>SUM(J183+J186+J191+J197+J202)</f>
        <v>7500</v>
      </c>
      <c r="K182" s="110">
        <f>SUM(K183+K186+K191+K197+K202)</f>
        <v>7479.67</v>
      </c>
      <c r="L182" s="109">
        <f>SUM(L183+L186+L191+L197+L202)</f>
        <v>7479.67</v>
      </c>
      <c r="M182" s="1"/>
      <c r="N182" s="1"/>
      <c r="O182" s="1"/>
      <c r="P182" s="1"/>
      <c r="Q182" s="1"/>
      <c r="R182" s="1"/>
    </row>
    <row r="183" spans="1:18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132</v>
      </c>
      <c r="H183" s="77">
        <v>154</v>
      </c>
      <c r="I183" s="109">
        <f t="shared" ref="I183:L184" si="18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  <c r="M183" s="1"/>
      <c r="N183" s="1"/>
      <c r="O183" s="1"/>
      <c r="P183" s="1"/>
      <c r="Q183" s="1"/>
      <c r="R183" s="1"/>
    </row>
    <row r="184" spans="1:18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132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  <c r="M184" s="1"/>
      <c r="N184" s="1"/>
      <c r="O184" s="1"/>
      <c r="P184" s="1"/>
      <c r="Q184" s="1"/>
      <c r="R184" s="1"/>
    </row>
    <row r="185" spans="1:18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132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  <c r="M185" s="1"/>
      <c r="N185" s="1"/>
      <c r="O185" s="1"/>
      <c r="P185" s="1"/>
      <c r="Q185" s="1"/>
      <c r="R185" s="1"/>
    </row>
    <row r="186" spans="1:18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133</v>
      </c>
      <c r="H186" s="77">
        <v>157</v>
      </c>
      <c r="I186" s="116">
        <f>I187</f>
        <v>4200</v>
      </c>
      <c r="J186" s="122">
        <f>J187</f>
        <v>4200</v>
      </c>
      <c r="K186" s="117">
        <f>K187</f>
        <v>4193.7</v>
      </c>
      <c r="L186" s="116">
        <f>L187</f>
        <v>4193.7</v>
      </c>
      <c r="M186" s="1"/>
      <c r="N186" s="1"/>
      <c r="O186" s="1"/>
      <c r="P186" s="1"/>
      <c r="Q186" s="1"/>
      <c r="R186" s="1"/>
    </row>
    <row r="187" spans="1:18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133</v>
      </c>
      <c r="H187" s="77">
        <v>158</v>
      </c>
      <c r="I187" s="109">
        <f>SUM(I188:I190)</f>
        <v>4200</v>
      </c>
      <c r="J187" s="121">
        <f>SUM(J188:J190)</f>
        <v>4200</v>
      </c>
      <c r="K187" s="110">
        <f>SUM(K188:K190)</f>
        <v>4193.7</v>
      </c>
      <c r="L187" s="109">
        <f>SUM(L188:L190)</f>
        <v>4193.7</v>
      </c>
      <c r="M187" s="1"/>
      <c r="N187" s="1"/>
      <c r="O187" s="1"/>
      <c r="P187" s="1"/>
      <c r="Q187" s="1"/>
      <c r="R187" s="1"/>
    </row>
    <row r="188" spans="1:18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134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  <c r="M188" s="1"/>
      <c r="N188" s="1"/>
      <c r="O188" s="1"/>
      <c r="P188" s="1"/>
      <c r="Q188" s="1"/>
      <c r="R188" s="1"/>
    </row>
    <row r="189" spans="1:18" ht="25.5" hidden="1" customHeight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135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  <c r="M189" s="1"/>
      <c r="N189" s="1"/>
      <c r="O189" s="1"/>
      <c r="P189" s="1"/>
      <c r="Q189" s="1"/>
      <c r="R189" s="1"/>
    </row>
    <row r="190" spans="1:18" ht="25.5" customHeight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136</v>
      </c>
      <c r="H190" s="77">
        <v>161</v>
      </c>
      <c r="I190" s="113">
        <v>4200</v>
      </c>
      <c r="J190" s="113">
        <v>4200</v>
      </c>
      <c r="K190" s="113">
        <v>4193.7</v>
      </c>
      <c r="L190" s="133">
        <v>4193.7</v>
      </c>
      <c r="M190" s="1"/>
      <c r="N190" s="1"/>
      <c r="O190" s="1"/>
      <c r="P190" s="1"/>
      <c r="Q190" s="1"/>
      <c r="R190" s="1"/>
    </row>
    <row r="191" spans="1:18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137</v>
      </c>
      <c r="H191" s="77">
        <v>162</v>
      </c>
      <c r="I191" s="109">
        <f>I192</f>
        <v>3300</v>
      </c>
      <c r="J191" s="121">
        <f>J192</f>
        <v>3300</v>
      </c>
      <c r="K191" s="110">
        <f>K192</f>
        <v>3285.97</v>
      </c>
      <c r="L191" s="109">
        <f>L192</f>
        <v>3285.97</v>
      </c>
      <c r="M191" s="1"/>
      <c r="N191" s="1"/>
      <c r="O191" s="1"/>
      <c r="P191" s="1"/>
      <c r="Q191" s="1"/>
      <c r="R191" s="1"/>
    </row>
    <row r="192" spans="1:18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137</v>
      </c>
      <c r="H192" s="77">
        <v>163</v>
      </c>
      <c r="I192" s="109">
        <f>SUM(I193:I196)</f>
        <v>3300</v>
      </c>
      <c r="J192" s="109">
        <f>SUM(J193:J196)</f>
        <v>3300</v>
      </c>
      <c r="K192" s="109">
        <f>SUM(K193:K196)</f>
        <v>3285.97</v>
      </c>
      <c r="L192" s="109">
        <f>SUM(L193:L196)</f>
        <v>3285.97</v>
      </c>
      <c r="M192" s="1"/>
      <c r="N192" s="1"/>
      <c r="O192" s="1"/>
      <c r="P192" s="1"/>
      <c r="Q192" s="1"/>
      <c r="R192" s="1"/>
    </row>
    <row r="193" spans="1:18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138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  <c r="M193" s="1"/>
      <c r="N193" s="1"/>
      <c r="O193" s="1"/>
      <c r="P193" s="1"/>
      <c r="Q193" s="1"/>
      <c r="R193" s="1"/>
    </row>
    <row r="194" spans="1:18" ht="25.5" customHeight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139</v>
      </c>
      <c r="H194" s="77">
        <v>165</v>
      </c>
      <c r="I194" s="113">
        <v>3300</v>
      </c>
      <c r="J194" s="115">
        <v>3300</v>
      </c>
      <c r="K194" s="115">
        <v>3285.97</v>
      </c>
      <c r="L194" s="115">
        <v>3285.97</v>
      </c>
      <c r="M194" s="1"/>
      <c r="N194" s="1"/>
      <c r="O194" s="1"/>
      <c r="P194" s="1"/>
      <c r="Q194" s="1"/>
      <c r="R194" s="1"/>
    </row>
    <row r="195" spans="1:18" ht="25.5" hidden="1" customHeight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140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  <c r="M195" s="1"/>
      <c r="N195" s="1"/>
      <c r="O195" s="1"/>
      <c r="P195" s="1"/>
      <c r="Q195" s="1"/>
      <c r="R195" s="1"/>
    </row>
    <row r="196" spans="1:18" ht="26.25" hidden="1" customHeight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141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  <c r="M196" s="1"/>
      <c r="N196" s="1"/>
      <c r="O196" s="1"/>
      <c r="P196" s="1"/>
      <c r="Q196" s="1"/>
      <c r="R196" s="1"/>
    </row>
    <row r="197" spans="1:18" ht="25.5" hidden="1" customHeight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142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  <c r="M197" s="1"/>
      <c r="N197" s="1"/>
      <c r="O197" s="1"/>
      <c r="P197" s="1"/>
      <c r="Q197" s="1"/>
      <c r="R197" s="1"/>
    </row>
    <row r="198" spans="1:18" ht="25.5" hidden="1" customHeight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142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  <c r="M198" s="1"/>
      <c r="N198" s="1"/>
      <c r="O198" s="1"/>
      <c r="P198" s="1"/>
      <c r="Q198" s="1"/>
      <c r="R198" s="1"/>
    </row>
    <row r="199" spans="1:18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143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  <c r="M199" s="1"/>
      <c r="N199" s="1"/>
      <c r="O199" s="1"/>
      <c r="P199" s="1"/>
      <c r="Q199" s="1"/>
      <c r="R199" s="1"/>
    </row>
    <row r="200" spans="1:18" ht="25.5" hidden="1" customHeight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144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  <c r="M200" s="1"/>
      <c r="N200" s="1"/>
      <c r="O200" s="1"/>
      <c r="P200" s="1"/>
      <c r="Q200" s="1"/>
      <c r="R200" s="1"/>
    </row>
    <row r="201" spans="1:18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145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  <c r="M201" s="1"/>
      <c r="N201" s="1"/>
      <c r="O201" s="1"/>
      <c r="P201" s="1"/>
      <c r="Q201" s="1"/>
      <c r="R201" s="1"/>
    </row>
    <row r="202" spans="1:18" ht="25.5" hidden="1" customHeight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146</v>
      </c>
      <c r="H202" s="77">
        <v>173</v>
      </c>
      <c r="I202" s="109">
        <f t="shared" ref="I202:L203" si="19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  <c r="M202" s="1"/>
      <c r="N202" s="1"/>
      <c r="O202" s="1"/>
      <c r="P202" s="1"/>
      <c r="Q202" s="1"/>
      <c r="R202" s="1"/>
    </row>
    <row r="203" spans="1:18" ht="25.5" hidden="1" customHeight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146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  <c r="M203" s="1"/>
      <c r="N203" s="1"/>
      <c r="O203" s="1"/>
      <c r="P203" s="1"/>
      <c r="Q203" s="1"/>
      <c r="R203" s="1"/>
    </row>
    <row r="204" spans="1:18" ht="25.5" hidden="1" customHeight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146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  <c r="M204" s="1"/>
      <c r="N204" s="1"/>
      <c r="O204" s="1"/>
      <c r="P204" s="1"/>
      <c r="Q204" s="1"/>
      <c r="R204" s="1"/>
    </row>
    <row r="205" spans="1:18" ht="25.5" hidden="1" customHeight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147</v>
      </c>
      <c r="H205" s="77">
        <v>176</v>
      </c>
      <c r="I205" s="109">
        <f t="shared" ref="I205:L206" si="20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  <c r="M205" s="1"/>
      <c r="N205" s="1"/>
      <c r="O205" s="1"/>
      <c r="P205" s="1"/>
      <c r="Q205" s="1"/>
      <c r="R205" s="1"/>
    </row>
    <row r="206" spans="1:18" ht="25.5" hidden="1" customHeight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147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  <c r="M206" s="1"/>
      <c r="N206" s="1"/>
      <c r="O206" s="1"/>
      <c r="P206" s="1"/>
      <c r="Q206" s="1"/>
      <c r="R206" s="1"/>
    </row>
    <row r="207" spans="1:18" ht="25.5" hidden="1" customHeight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147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  <c r="M207" s="1"/>
      <c r="N207" s="1"/>
      <c r="O207" s="1"/>
      <c r="P207" s="1"/>
      <c r="Q207" s="1"/>
      <c r="R207" s="1"/>
    </row>
    <row r="208" spans="1:18" ht="38.25" hidden="1" customHeight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148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  <c r="M208" s="1"/>
      <c r="N208" s="1"/>
      <c r="O208" s="1"/>
      <c r="P208" s="1"/>
      <c r="Q208" s="1"/>
      <c r="R208" s="1"/>
    </row>
    <row r="209" spans="1:18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149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  <c r="M209" s="1"/>
      <c r="N209" s="1"/>
      <c r="O209" s="1"/>
      <c r="P209" s="1"/>
      <c r="Q209" s="1"/>
      <c r="R209" s="1"/>
    </row>
    <row r="210" spans="1:18" ht="25.5" hidden="1" customHeight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150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  <c r="M210" s="1"/>
      <c r="N210" s="1"/>
      <c r="O210" s="1"/>
      <c r="P210" s="1"/>
      <c r="Q210" s="1"/>
      <c r="R210" s="1"/>
    </row>
    <row r="211" spans="1:18" ht="25.5" hidden="1" customHeight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151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  <c r="M211" s="1"/>
      <c r="N211" s="1"/>
      <c r="O211" s="1"/>
      <c r="P211" s="1"/>
      <c r="Q211" s="1"/>
      <c r="R211" s="1"/>
    </row>
    <row r="212" spans="1:18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152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  <c r="M212" s="1"/>
      <c r="N212" s="1"/>
      <c r="O212" s="1"/>
      <c r="P212" s="1"/>
      <c r="Q212" s="1"/>
      <c r="R212" s="1"/>
    </row>
    <row r="213" spans="1:18" ht="25.5" hidden="1" customHeight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153</v>
      </c>
      <c r="H213" s="77">
        <v>184</v>
      </c>
      <c r="I213" s="116">
        <f t="shared" ref="I213:L214" si="21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  <c r="M213" s="1"/>
      <c r="N213" s="1"/>
      <c r="O213" s="1"/>
      <c r="P213" s="1"/>
      <c r="Q213" s="1"/>
      <c r="R213" s="1"/>
    </row>
    <row r="214" spans="1:18" ht="25.5" hidden="1" customHeight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153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  <c r="M214" s="1"/>
      <c r="N214" s="1"/>
      <c r="O214" s="1"/>
      <c r="P214" s="1"/>
      <c r="Q214" s="1"/>
      <c r="R214" s="1"/>
    </row>
    <row r="215" spans="1:18" ht="25.5" hidden="1" customHeight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153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  <c r="M215" s="1"/>
      <c r="N215" s="1"/>
      <c r="O215" s="1"/>
      <c r="P215" s="1"/>
      <c r="Q215" s="1"/>
      <c r="R215" s="1"/>
    </row>
    <row r="216" spans="1:18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154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  <c r="M216" s="1"/>
      <c r="N216" s="1"/>
      <c r="O216" s="1"/>
      <c r="P216" s="1"/>
      <c r="Q216" s="1"/>
      <c r="R216" s="1"/>
    </row>
    <row r="217" spans="1:18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154</v>
      </c>
      <c r="H217" s="77">
        <v>188</v>
      </c>
      <c r="I217" s="109">
        <f t="shared" ref="I217:P217" si="22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  <c r="Q217" s="1"/>
      <c r="R217" s="1"/>
    </row>
    <row r="218" spans="1:18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155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  <c r="M218" s="1"/>
      <c r="N218" s="1"/>
      <c r="O218" s="1"/>
      <c r="P218" s="1"/>
      <c r="Q218" s="1"/>
      <c r="R218" s="1"/>
    </row>
    <row r="219" spans="1:18" ht="25.5" hidden="1" customHeight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156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  <c r="M219" s="1"/>
      <c r="N219" s="1"/>
      <c r="O219" s="1"/>
      <c r="P219" s="1"/>
      <c r="Q219" s="1"/>
      <c r="R219" s="1"/>
    </row>
    <row r="220" spans="1:18" ht="25.5" hidden="1" customHeight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157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  <c r="M220" s="1"/>
      <c r="N220" s="1"/>
      <c r="O220" s="1"/>
      <c r="P220" s="1"/>
      <c r="Q220" s="1"/>
      <c r="R220" s="1"/>
    </row>
    <row r="221" spans="1:18" ht="25.5" hidden="1" customHeight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158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  <c r="M221" s="1"/>
      <c r="N221" s="1"/>
      <c r="O221" s="1"/>
      <c r="P221" s="1"/>
      <c r="Q221" s="1"/>
      <c r="R221" s="1"/>
    </row>
    <row r="222" spans="1:18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159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  <c r="M222" s="1"/>
      <c r="N222" s="1"/>
      <c r="O222" s="1"/>
      <c r="P222" s="1"/>
      <c r="Q222" s="1"/>
      <c r="R222" s="1"/>
    </row>
    <row r="223" spans="1:18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154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  <c r="M223" s="1"/>
      <c r="N223" s="1"/>
      <c r="O223" s="1"/>
      <c r="P223" s="1"/>
      <c r="Q223" s="1"/>
      <c r="R223" s="1"/>
    </row>
    <row r="224" spans="1:18" ht="25.5" hidden="1" customHeight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160</v>
      </c>
      <c r="H224" s="77">
        <v>195</v>
      </c>
      <c r="I224" s="116">
        <f t="shared" ref="I224:L226" si="23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  <c r="M224" s="1"/>
      <c r="N224" s="1"/>
      <c r="O224" s="1"/>
      <c r="P224" s="1"/>
      <c r="Q224" s="1"/>
      <c r="R224" s="1"/>
    </row>
    <row r="225" spans="1:18" ht="25.5" hidden="1" customHeight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160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  <c r="M225" s="1"/>
      <c r="N225" s="1"/>
      <c r="O225" s="1"/>
      <c r="P225" s="1"/>
      <c r="Q225" s="1"/>
      <c r="R225" s="1"/>
    </row>
    <row r="226" spans="1:18" ht="25.5" hidden="1" customHeight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161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  <c r="M226" s="1"/>
      <c r="N226" s="1"/>
      <c r="O226" s="1"/>
      <c r="P226" s="1"/>
      <c r="Q226" s="1"/>
      <c r="R226" s="1"/>
    </row>
    <row r="227" spans="1:18" ht="25.5" hidden="1" customHeight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161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  <c r="M227" s="1"/>
      <c r="N227" s="1"/>
      <c r="O227" s="1"/>
      <c r="P227" s="1"/>
      <c r="Q227" s="1"/>
      <c r="R227" s="1"/>
    </row>
    <row r="228" spans="1:18" ht="25.5" hidden="1" customHeight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162</v>
      </c>
      <c r="H228" s="77">
        <v>199</v>
      </c>
      <c r="I228" s="109">
        <f t="shared" ref="I228:L229" si="24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  <c r="M228" s="1"/>
      <c r="N228" s="1"/>
      <c r="O228" s="1"/>
      <c r="P228" s="1"/>
      <c r="Q228" s="1"/>
      <c r="R228" s="1"/>
    </row>
    <row r="229" spans="1:18" ht="25.5" hidden="1" customHeight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162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  <c r="M229" s="1"/>
      <c r="N229" s="1"/>
      <c r="O229" s="1"/>
      <c r="P229" s="1"/>
      <c r="Q229" s="1"/>
      <c r="R229" s="1"/>
    </row>
    <row r="230" spans="1:18" ht="25.5" hidden="1" customHeight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162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  <c r="M230" s="1"/>
      <c r="N230" s="1"/>
      <c r="O230" s="1"/>
      <c r="P230" s="1"/>
      <c r="Q230" s="1"/>
      <c r="R230" s="1"/>
    </row>
    <row r="231" spans="1:18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163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  <c r="M231" s="1"/>
      <c r="N231" s="1"/>
      <c r="O231" s="1"/>
      <c r="P231" s="1"/>
      <c r="Q231" s="1"/>
      <c r="R231" s="1"/>
    </row>
    <row r="232" spans="1:18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164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  <c r="M232" s="1"/>
      <c r="N232" s="1"/>
      <c r="O232" s="1"/>
      <c r="P232" s="1"/>
      <c r="Q232" s="1"/>
      <c r="R232" s="1"/>
    </row>
    <row r="233" spans="1:18" ht="25.5" hidden="1" customHeight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165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  <c r="M233" s="1"/>
      <c r="N233" s="1"/>
      <c r="O233" s="1"/>
      <c r="P233" s="1"/>
      <c r="Q233" s="1"/>
      <c r="R233" s="1"/>
    </row>
    <row r="234" spans="1:18" ht="38.25" hidden="1" customHeight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166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  <c r="M234" s="1"/>
      <c r="N234" s="1"/>
      <c r="O234" s="1"/>
      <c r="P234" s="1"/>
      <c r="Q234" s="1"/>
      <c r="R234" s="1"/>
    </row>
    <row r="235" spans="1:18" ht="38.25" hidden="1" customHeight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167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  <c r="M235" s="1"/>
      <c r="N235" s="1"/>
      <c r="O235" s="1"/>
      <c r="P235" s="1"/>
      <c r="Q235" s="1"/>
      <c r="R235" s="1"/>
    </row>
    <row r="236" spans="1:18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168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  <c r="M236" s="1"/>
      <c r="N236" s="1"/>
      <c r="O236" s="1"/>
      <c r="P236" s="1"/>
      <c r="Q236" s="1"/>
      <c r="R236" s="1"/>
    </row>
    <row r="237" spans="1:18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169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  <c r="M237" s="1"/>
      <c r="N237" s="1"/>
      <c r="O237" s="1"/>
      <c r="P237" s="1"/>
      <c r="Q237" s="1"/>
      <c r="R237" s="1"/>
    </row>
    <row r="238" spans="1:18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169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  <c r="M238" s="1"/>
      <c r="N238" s="1"/>
      <c r="O238" s="1"/>
      <c r="P238" s="1"/>
      <c r="Q238" s="1"/>
      <c r="R238" s="1"/>
    </row>
    <row r="239" spans="1:18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170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  <c r="M239" s="1"/>
      <c r="N239" s="1"/>
      <c r="O239" s="1"/>
      <c r="P239" s="1"/>
      <c r="Q239" s="1"/>
      <c r="R239" s="1"/>
    </row>
    <row r="240" spans="1:18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171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  <c r="M240" s="1"/>
      <c r="N240" s="1"/>
      <c r="O240" s="1"/>
      <c r="P240" s="1"/>
      <c r="Q240" s="1"/>
      <c r="R240" s="1"/>
    </row>
    <row r="241" spans="1:18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172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  <c r="M241" s="1"/>
      <c r="N241" s="1"/>
      <c r="O241" s="1"/>
      <c r="P241" s="1"/>
      <c r="Q241" s="1"/>
      <c r="R241" s="1"/>
    </row>
    <row r="242" spans="1:18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173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  <c r="M242" s="1"/>
      <c r="N242" s="1"/>
      <c r="O242" s="1"/>
      <c r="P242" s="1"/>
      <c r="Q242" s="1"/>
      <c r="R242" s="1"/>
    </row>
    <row r="243" spans="1:18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174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  <c r="M243" s="1"/>
      <c r="N243" s="1"/>
      <c r="O243" s="1"/>
      <c r="P243" s="1"/>
      <c r="Q243" s="1"/>
      <c r="R243" s="1"/>
    </row>
    <row r="244" spans="1:18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175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  <c r="M244" s="1"/>
      <c r="N244" s="1"/>
      <c r="O244" s="1"/>
      <c r="P244" s="1"/>
      <c r="Q244" s="1"/>
      <c r="R244" s="1"/>
    </row>
    <row r="245" spans="1:18" ht="25.5" hidden="1" customHeight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176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  <c r="M245" s="1"/>
      <c r="N245" s="1"/>
      <c r="O245" s="1"/>
      <c r="P245" s="1"/>
      <c r="Q245" s="1"/>
      <c r="R245" s="1"/>
    </row>
    <row r="246" spans="1:18" ht="25.5" hidden="1" customHeight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176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  <c r="M246" s="1"/>
      <c r="N246" s="1"/>
      <c r="O246" s="1"/>
      <c r="P246" s="1"/>
      <c r="Q246" s="1"/>
      <c r="R246" s="1"/>
    </row>
    <row r="247" spans="1:18" ht="25.5" hidden="1" customHeight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177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  <c r="M247" s="1"/>
      <c r="N247" s="1"/>
      <c r="O247" s="1"/>
      <c r="P247" s="1"/>
      <c r="Q247" s="1"/>
      <c r="R247" s="1"/>
    </row>
    <row r="248" spans="1:18" ht="25.5" hidden="1" customHeight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178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  <c r="M248" s="1"/>
      <c r="N248" s="1"/>
      <c r="O248" s="1"/>
      <c r="P248" s="1"/>
      <c r="Q248" s="1"/>
      <c r="R248" s="1"/>
    </row>
    <row r="249" spans="1:18" ht="25.5" hidden="1" customHeight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179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  <c r="M249" s="1"/>
      <c r="N249" s="1"/>
      <c r="O249" s="1"/>
      <c r="P249" s="1"/>
      <c r="Q249" s="1"/>
      <c r="R249" s="1"/>
    </row>
    <row r="250" spans="1:18" ht="25.5" hidden="1" customHeight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179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  <c r="M250" s="1"/>
      <c r="N250" s="1"/>
      <c r="O250" s="1"/>
      <c r="P250" s="1"/>
      <c r="Q250" s="1"/>
      <c r="R250" s="1"/>
    </row>
    <row r="251" spans="1:18" ht="25.5" hidden="1" customHeight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180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  <c r="M251" s="1"/>
      <c r="N251" s="1"/>
      <c r="O251" s="1"/>
      <c r="P251" s="1"/>
      <c r="Q251" s="1"/>
      <c r="R251" s="1"/>
    </row>
    <row r="252" spans="1:18" ht="25.5" hidden="1" customHeight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181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  <c r="M252" s="1"/>
      <c r="N252" s="1"/>
      <c r="O252" s="1"/>
      <c r="P252" s="1"/>
      <c r="Q252" s="1"/>
      <c r="R252" s="1"/>
    </row>
    <row r="253" spans="1:18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182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  <c r="M253" s="1"/>
      <c r="N253" s="1"/>
      <c r="O253" s="1"/>
      <c r="P253" s="1"/>
      <c r="Q253" s="1"/>
      <c r="R253" s="1"/>
    </row>
    <row r="254" spans="1:18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182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  <c r="M254" s="1"/>
      <c r="N254" s="1"/>
      <c r="O254" s="1"/>
      <c r="P254" s="1"/>
      <c r="Q254" s="1"/>
      <c r="R254" s="1"/>
    </row>
    <row r="255" spans="1:18" ht="25.5" hidden="1" customHeight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183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  <c r="M255" s="1"/>
      <c r="N255" s="1"/>
      <c r="O255" s="1"/>
      <c r="P255" s="1"/>
      <c r="Q255" s="1"/>
      <c r="R255" s="1"/>
    </row>
    <row r="256" spans="1:18" ht="25.5" hidden="1" customHeight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184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  <c r="M256" s="1"/>
      <c r="N256" s="1"/>
      <c r="O256" s="1"/>
      <c r="P256" s="1"/>
      <c r="Q256" s="1"/>
      <c r="R256" s="1"/>
    </row>
    <row r="257" spans="1:18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185</v>
      </c>
      <c r="H257" s="77">
        <v>228</v>
      </c>
      <c r="I257" s="109">
        <f t="shared" ref="I257:L258" si="25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  <c r="M257" s="1"/>
      <c r="N257" s="1"/>
      <c r="O257" s="1"/>
      <c r="P257" s="1"/>
      <c r="Q257" s="1"/>
      <c r="R257" s="1"/>
    </row>
    <row r="258" spans="1:18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185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  <c r="M258" s="1"/>
      <c r="N258" s="1"/>
      <c r="O258" s="1"/>
      <c r="P258" s="1"/>
      <c r="Q258" s="1"/>
      <c r="R258" s="1"/>
    </row>
    <row r="259" spans="1:18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185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  <c r="M259" s="1"/>
      <c r="N259" s="1"/>
      <c r="O259" s="1"/>
      <c r="P259" s="1"/>
      <c r="Q259" s="1"/>
      <c r="R259" s="1"/>
    </row>
    <row r="260" spans="1:18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186</v>
      </c>
      <c r="H260" s="77">
        <v>231</v>
      </c>
      <c r="I260" s="109">
        <f t="shared" ref="I260:L261" si="26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  <c r="M260" s="1"/>
      <c r="N260" s="1"/>
      <c r="O260" s="1"/>
      <c r="P260" s="1"/>
      <c r="Q260" s="1"/>
      <c r="R260" s="1"/>
    </row>
    <row r="261" spans="1:18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186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  <c r="M261" s="1"/>
      <c r="N261" s="1"/>
      <c r="O261" s="1"/>
      <c r="P261" s="1"/>
      <c r="Q261" s="1"/>
      <c r="R261" s="1"/>
    </row>
    <row r="262" spans="1:18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186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  <c r="M262" s="1"/>
      <c r="N262" s="1"/>
      <c r="O262" s="1"/>
      <c r="P262" s="1"/>
      <c r="Q262" s="1"/>
      <c r="R262" s="1"/>
    </row>
    <row r="263" spans="1:18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187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  <c r="M263" s="1"/>
      <c r="N263" s="1"/>
      <c r="O263" s="1"/>
      <c r="P263" s="1"/>
      <c r="Q263" s="1"/>
      <c r="R263" s="1"/>
    </row>
    <row r="264" spans="1:18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187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  <c r="M264" s="1"/>
      <c r="N264" s="1"/>
      <c r="O264" s="1"/>
      <c r="P264" s="1"/>
      <c r="Q264" s="1"/>
      <c r="R264" s="1"/>
    </row>
    <row r="265" spans="1:18" ht="25.5" hidden="1" customHeight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188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  <c r="M265" s="1"/>
      <c r="N265" s="1"/>
      <c r="O265" s="1"/>
      <c r="P265" s="1"/>
      <c r="Q265" s="1"/>
      <c r="R265" s="1"/>
    </row>
    <row r="266" spans="1:18" ht="25.5" hidden="1" customHeight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189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  <c r="M266" s="1"/>
      <c r="N266" s="1"/>
      <c r="O266" s="1"/>
      <c r="P266" s="1"/>
      <c r="Q266" s="1"/>
      <c r="R266" s="1"/>
    </row>
    <row r="267" spans="1:18" ht="38.25" hidden="1" customHeight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190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  <c r="M267" s="1"/>
      <c r="N267" s="1"/>
      <c r="O267" s="1"/>
      <c r="P267" s="1"/>
      <c r="Q267" s="1"/>
      <c r="R267" s="1"/>
    </row>
    <row r="268" spans="1:18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191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  <c r="M268" s="1"/>
      <c r="N268" s="1"/>
      <c r="O268" s="1"/>
      <c r="P268" s="1"/>
      <c r="Q268" s="1"/>
      <c r="R268" s="1"/>
    </row>
    <row r="269" spans="1:18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169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  <c r="M269" s="1"/>
      <c r="N269" s="1"/>
      <c r="O269" s="1"/>
      <c r="P269" s="1"/>
      <c r="Q269" s="1"/>
      <c r="R269" s="1"/>
    </row>
    <row r="270" spans="1:18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169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  <c r="M270" s="1"/>
      <c r="N270" s="1"/>
      <c r="O270" s="1"/>
      <c r="P270" s="1"/>
      <c r="Q270" s="1"/>
      <c r="R270" s="1"/>
    </row>
    <row r="271" spans="1:18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192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  <c r="M271" s="1"/>
      <c r="N271" s="1"/>
      <c r="O271" s="1"/>
      <c r="P271" s="1"/>
      <c r="Q271" s="1"/>
      <c r="R271" s="1"/>
    </row>
    <row r="272" spans="1:18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171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  <c r="M272" s="1"/>
      <c r="N272" s="1"/>
      <c r="O272" s="1"/>
      <c r="P272" s="1"/>
      <c r="Q272" s="1"/>
      <c r="R272" s="1"/>
    </row>
    <row r="273" spans="1:18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172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  <c r="M273" s="1"/>
      <c r="N273" s="1"/>
      <c r="O273" s="1"/>
      <c r="P273" s="1"/>
      <c r="Q273" s="1"/>
      <c r="R273" s="1"/>
    </row>
    <row r="274" spans="1:18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173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  <c r="M274" s="1"/>
      <c r="N274" s="1"/>
      <c r="O274" s="1"/>
      <c r="P274" s="1"/>
      <c r="Q274" s="1"/>
      <c r="R274" s="1"/>
    </row>
    <row r="275" spans="1:18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174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  <c r="M275" s="1"/>
      <c r="N275" s="1"/>
      <c r="O275" s="1"/>
      <c r="P275" s="1"/>
      <c r="Q275" s="1"/>
      <c r="R275" s="1"/>
    </row>
    <row r="276" spans="1:18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193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  <c r="M276" s="1"/>
      <c r="N276" s="1"/>
      <c r="O276" s="1"/>
      <c r="P276" s="1"/>
      <c r="Q276" s="1"/>
      <c r="R276" s="1"/>
    </row>
    <row r="277" spans="1:18" ht="25.5" hidden="1" customHeight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194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  <c r="M277" s="1"/>
      <c r="N277" s="1"/>
      <c r="O277" s="1"/>
      <c r="P277" s="1"/>
      <c r="Q277" s="1"/>
      <c r="R277" s="1"/>
    </row>
    <row r="278" spans="1:18" ht="25.5" hidden="1" customHeight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194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  <c r="M278" s="1"/>
      <c r="N278" s="1"/>
      <c r="O278" s="1"/>
      <c r="P278" s="1"/>
      <c r="Q278" s="1"/>
      <c r="R278" s="1"/>
    </row>
    <row r="279" spans="1:18" ht="25.5" hidden="1" customHeight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195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  <c r="M279" s="1"/>
      <c r="N279" s="1"/>
      <c r="O279" s="1"/>
      <c r="P279" s="1"/>
      <c r="Q279" s="1"/>
      <c r="R279" s="1"/>
    </row>
    <row r="280" spans="1:18" ht="25.5" hidden="1" customHeight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196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  <c r="M280" s="1"/>
      <c r="N280" s="1"/>
      <c r="O280" s="1"/>
      <c r="P280" s="1"/>
      <c r="Q280" s="1"/>
      <c r="R280" s="1"/>
    </row>
    <row r="281" spans="1:18" ht="25.5" hidden="1" customHeight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197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  <c r="M281" s="1"/>
      <c r="N281" s="1"/>
      <c r="O281" s="1"/>
      <c r="P281" s="1"/>
      <c r="Q281" s="1"/>
      <c r="R281" s="1"/>
    </row>
    <row r="282" spans="1:18" ht="25.5" hidden="1" customHeight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197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  <c r="M282" s="1"/>
      <c r="N282" s="1"/>
      <c r="O282" s="1"/>
      <c r="P282" s="1"/>
      <c r="Q282" s="1"/>
      <c r="R282" s="1"/>
    </row>
    <row r="283" spans="1:18" ht="25.5" hidden="1" customHeight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198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  <c r="M283" s="1"/>
      <c r="N283" s="1"/>
      <c r="O283" s="1"/>
      <c r="P283" s="1"/>
      <c r="Q283" s="1"/>
      <c r="R283" s="1"/>
    </row>
    <row r="284" spans="1:18" ht="25.5" hidden="1" customHeight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199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  <c r="M284" s="1"/>
      <c r="N284" s="1"/>
      <c r="O284" s="1"/>
      <c r="P284" s="1"/>
      <c r="Q284" s="1"/>
      <c r="R284" s="1"/>
    </row>
    <row r="285" spans="1:18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200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 s="1"/>
      <c r="N285" s="1"/>
      <c r="O285" s="1"/>
      <c r="P285" s="1"/>
      <c r="Q285" s="1"/>
      <c r="R285" s="1"/>
    </row>
    <row r="286" spans="1:18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200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  <c r="M286" s="1"/>
      <c r="N286" s="1"/>
      <c r="O286" s="1"/>
      <c r="P286" s="1"/>
      <c r="Q286" s="1"/>
      <c r="R286" s="1"/>
    </row>
    <row r="287" spans="1:18" ht="25.5" hidden="1" customHeight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201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  <c r="M287" s="1"/>
      <c r="N287" s="1"/>
      <c r="O287" s="1"/>
      <c r="P287" s="1"/>
      <c r="Q287" s="1"/>
      <c r="R287" s="1"/>
    </row>
    <row r="288" spans="1:18" ht="25.5" hidden="1" customHeight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202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  <c r="M288" s="1"/>
      <c r="N288" s="1"/>
      <c r="O288" s="1"/>
      <c r="P288" s="1"/>
      <c r="Q288" s="1"/>
      <c r="R288" s="1"/>
    </row>
    <row r="289" spans="1:18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203</v>
      </c>
      <c r="H289" s="77">
        <v>260</v>
      </c>
      <c r="I289" s="109">
        <f t="shared" ref="I289:L290" si="27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  <c r="M289" s="1"/>
      <c r="N289" s="1"/>
      <c r="O289" s="1"/>
      <c r="P289" s="1"/>
      <c r="Q289" s="1"/>
      <c r="R289" s="1"/>
    </row>
    <row r="290" spans="1:18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203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  <c r="M290" s="1"/>
      <c r="N290" s="1"/>
      <c r="O290" s="1"/>
      <c r="P290" s="1"/>
      <c r="Q290" s="1"/>
      <c r="R290" s="1"/>
    </row>
    <row r="291" spans="1:18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203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  <c r="M291" s="1"/>
      <c r="N291" s="1"/>
      <c r="O291" s="1"/>
      <c r="P291" s="1"/>
      <c r="Q291" s="1"/>
      <c r="R291" s="1"/>
    </row>
    <row r="292" spans="1:18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186</v>
      </c>
      <c r="H292" s="77">
        <v>263</v>
      </c>
      <c r="I292" s="109">
        <f t="shared" ref="I292:L293" si="28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  <c r="M292" s="1"/>
      <c r="N292" s="1"/>
      <c r="O292" s="1"/>
      <c r="P292" s="1"/>
      <c r="Q292" s="1"/>
      <c r="R292" s="1"/>
    </row>
    <row r="293" spans="1:18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186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  <c r="M293" s="1"/>
      <c r="N293" s="1"/>
      <c r="O293" s="1"/>
      <c r="P293" s="1"/>
      <c r="Q293" s="1"/>
      <c r="R293" s="1"/>
    </row>
    <row r="294" spans="1:18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186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  <c r="M294" s="1"/>
      <c r="N294" s="1"/>
      <c r="O294" s="1"/>
      <c r="P294" s="1"/>
      <c r="Q294" s="1"/>
      <c r="R294" s="1"/>
    </row>
    <row r="295" spans="1:18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187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  <c r="M295" s="1"/>
      <c r="N295" s="1"/>
      <c r="O295" s="1"/>
      <c r="P295" s="1"/>
      <c r="Q295" s="1"/>
      <c r="R295" s="1"/>
    </row>
    <row r="296" spans="1:18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187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  <c r="M296" s="1"/>
      <c r="N296" s="1"/>
      <c r="O296" s="1"/>
      <c r="P296" s="1"/>
      <c r="Q296" s="1"/>
      <c r="R296" s="1"/>
    </row>
    <row r="297" spans="1:18" ht="25.5" hidden="1" customHeight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188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  <c r="M297" s="1"/>
      <c r="N297" s="1"/>
      <c r="O297" s="1"/>
      <c r="P297" s="1"/>
      <c r="Q297" s="1"/>
      <c r="R297" s="1"/>
    </row>
    <row r="298" spans="1:18" ht="25.5" hidden="1" customHeight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189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  <c r="M298" s="1"/>
      <c r="N298" s="1"/>
      <c r="O298" s="1"/>
      <c r="P298" s="1"/>
      <c r="Q298" s="1"/>
      <c r="R298" s="1"/>
    </row>
    <row r="299" spans="1:18" ht="25.5" hidden="1" customHeight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204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  <c r="M299" s="1"/>
      <c r="N299" s="1"/>
      <c r="O299" s="1"/>
      <c r="P299" s="1"/>
      <c r="Q299" s="1"/>
      <c r="R299" s="1"/>
    </row>
    <row r="300" spans="1:18" ht="38.25" hidden="1" customHeight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205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  <c r="M300" s="1"/>
      <c r="N300" s="1"/>
      <c r="O300" s="1"/>
      <c r="P300" s="1"/>
      <c r="Q300" s="1"/>
      <c r="R300" s="1"/>
    </row>
    <row r="301" spans="1:18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191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  <c r="M301" s="1"/>
      <c r="N301" s="1"/>
      <c r="O301" s="1"/>
      <c r="P301" s="1"/>
      <c r="Q301" s="1"/>
      <c r="R301" s="1"/>
    </row>
    <row r="302" spans="1:18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169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  <c r="M302" s="1"/>
      <c r="N302" s="1"/>
      <c r="O302" s="1"/>
      <c r="P302" s="1"/>
      <c r="Q302" s="1"/>
      <c r="R302" s="1"/>
    </row>
    <row r="303" spans="1:18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169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  <c r="M303" s="1"/>
      <c r="N303" s="1"/>
      <c r="O303" s="1"/>
      <c r="P303" s="1"/>
      <c r="Q303" s="1"/>
      <c r="R303" s="1"/>
    </row>
    <row r="304" spans="1:18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192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  <c r="M304" s="1"/>
      <c r="N304" s="1"/>
      <c r="O304" s="1"/>
      <c r="P304" s="1"/>
      <c r="Q304" s="1"/>
      <c r="R304" s="1"/>
    </row>
    <row r="305" spans="1:18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171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  <c r="M305" s="1"/>
      <c r="N305" s="1"/>
      <c r="O305" s="1"/>
      <c r="P305" s="1"/>
      <c r="Q305" s="1"/>
      <c r="R305" s="1"/>
    </row>
    <row r="306" spans="1:18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172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  <c r="M306" s="1"/>
      <c r="N306" s="1"/>
      <c r="O306" s="1"/>
      <c r="P306" s="1"/>
      <c r="Q306" s="1"/>
      <c r="R306" s="1"/>
    </row>
    <row r="307" spans="1:18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173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  <c r="M307" s="1"/>
      <c r="N307" s="1"/>
      <c r="O307" s="1"/>
      <c r="P307" s="1"/>
      <c r="Q307" s="1"/>
      <c r="R307" s="1"/>
    </row>
    <row r="308" spans="1:18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174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  <c r="M308" s="1"/>
      <c r="N308" s="1"/>
      <c r="O308" s="1"/>
      <c r="P308" s="1"/>
      <c r="Q308" s="1"/>
      <c r="R308" s="1"/>
    </row>
    <row r="309" spans="1:18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193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  <c r="M309" s="1"/>
      <c r="N309" s="1"/>
      <c r="O309" s="1"/>
      <c r="P309" s="1"/>
      <c r="Q309" s="1"/>
      <c r="R309" s="1"/>
    </row>
    <row r="310" spans="1:18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206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  <c r="M310" s="1"/>
      <c r="N310" s="1"/>
      <c r="O310" s="1"/>
      <c r="P310" s="1"/>
      <c r="Q310" s="1"/>
      <c r="R310" s="1"/>
    </row>
    <row r="311" spans="1:18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206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  <c r="M311" s="1"/>
      <c r="N311" s="1"/>
      <c r="O311" s="1"/>
      <c r="P311" s="1"/>
      <c r="Q311" s="1"/>
      <c r="R311" s="1"/>
    </row>
    <row r="312" spans="1:18" ht="25.5" hidden="1" customHeight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207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  <c r="M312" s="1"/>
      <c r="N312" s="1"/>
      <c r="O312" s="1"/>
      <c r="P312" s="1"/>
      <c r="Q312" s="1"/>
      <c r="R312" s="1"/>
    </row>
    <row r="313" spans="1:18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208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  <c r="M313" s="1"/>
      <c r="N313" s="1"/>
      <c r="O313" s="1"/>
      <c r="P313" s="1"/>
      <c r="Q313" s="1"/>
      <c r="R313" s="1"/>
    </row>
    <row r="314" spans="1:18" ht="25.5" hidden="1" customHeight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209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  <c r="M314" s="1"/>
      <c r="N314" s="1"/>
      <c r="O314" s="1"/>
      <c r="P314" s="1"/>
      <c r="Q314" s="1"/>
      <c r="R314" s="1"/>
    </row>
    <row r="315" spans="1:18" ht="25.5" hidden="1" customHeight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209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  <c r="M315" s="1"/>
      <c r="N315" s="1"/>
      <c r="O315" s="1"/>
      <c r="P315" s="1"/>
      <c r="Q315" s="1"/>
      <c r="R315" s="1"/>
    </row>
    <row r="316" spans="1:18" ht="25.5" hidden="1" customHeight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210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  <c r="M316" s="1"/>
      <c r="N316" s="1"/>
      <c r="O316" s="1"/>
      <c r="P316" s="1"/>
      <c r="Q316" s="1"/>
      <c r="R316" s="1"/>
    </row>
    <row r="317" spans="1:18" ht="25.5" hidden="1" customHeight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211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  <c r="M317" s="1"/>
      <c r="N317" s="1"/>
      <c r="O317" s="1"/>
      <c r="P317" s="1"/>
      <c r="Q317" s="1"/>
      <c r="R317" s="1"/>
    </row>
    <row r="318" spans="1:18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212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 s="1"/>
      <c r="N318" s="1"/>
      <c r="O318" s="1"/>
      <c r="P318" s="1"/>
      <c r="Q318" s="1"/>
      <c r="R318" s="1"/>
    </row>
    <row r="319" spans="1:18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212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  <c r="M319" s="1"/>
      <c r="N319" s="1"/>
      <c r="O319" s="1"/>
      <c r="P319" s="1"/>
      <c r="Q319" s="1"/>
      <c r="R319" s="1"/>
    </row>
    <row r="320" spans="1:18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213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  <c r="M320" s="1"/>
      <c r="N320" s="1"/>
      <c r="O320" s="1"/>
      <c r="P320" s="1"/>
      <c r="Q320" s="1"/>
      <c r="R320" s="1"/>
    </row>
    <row r="321" spans="1:18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214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  <c r="M321" s="1"/>
      <c r="N321" s="1"/>
      <c r="O321" s="1"/>
      <c r="P321" s="1"/>
      <c r="Q321" s="1"/>
      <c r="R321" s="1"/>
    </row>
    <row r="322" spans="1:18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215</v>
      </c>
      <c r="H322" s="77">
        <v>293</v>
      </c>
      <c r="I322" s="117">
        <f t="shared" ref="I322:L323" si="29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  <c r="M322" s="1"/>
      <c r="N322" s="1"/>
      <c r="O322" s="1"/>
      <c r="P322" s="1"/>
      <c r="Q322" s="1"/>
      <c r="R322" s="1"/>
    </row>
    <row r="323" spans="1:18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215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  <c r="M323" s="1"/>
      <c r="N323" s="1"/>
      <c r="O323" s="1"/>
      <c r="P323" s="1"/>
      <c r="Q323" s="1"/>
      <c r="R323" s="1"/>
    </row>
    <row r="324" spans="1:18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215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  <c r="M324" s="1"/>
      <c r="N324" s="1"/>
      <c r="O324" s="1"/>
      <c r="P324" s="1"/>
      <c r="Q324" s="1"/>
      <c r="R324" s="1"/>
    </row>
    <row r="325" spans="1:18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186</v>
      </c>
      <c r="H325" s="77">
        <v>296</v>
      </c>
      <c r="I325" s="110">
        <f t="shared" ref="I325:L326" si="30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  <c r="M325" s="1"/>
      <c r="N325" s="1"/>
      <c r="O325" s="1"/>
      <c r="P325" s="1"/>
      <c r="Q325" s="1"/>
      <c r="R325" s="1"/>
    </row>
    <row r="326" spans="1:18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186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  <c r="M326" s="1"/>
      <c r="N326" s="1"/>
      <c r="O326" s="1"/>
      <c r="P326" s="1"/>
      <c r="Q326" s="1"/>
      <c r="R326" s="1"/>
    </row>
    <row r="327" spans="1:18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186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  <c r="M327" s="1"/>
      <c r="N327" s="1"/>
      <c r="O327" s="1"/>
      <c r="P327" s="1"/>
      <c r="Q327" s="1"/>
      <c r="R327" s="1"/>
    </row>
    <row r="328" spans="1:18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216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  <c r="M328" s="1"/>
      <c r="N328" s="1"/>
      <c r="O328" s="1"/>
      <c r="P328" s="1"/>
      <c r="Q328" s="1"/>
      <c r="R328" s="1"/>
    </row>
    <row r="329" spans="1:18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216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  <c r="M329" s="1"/>
      <c r="N329" s="1"/>
      <c r="O329" s="1"/>
      <c r="P329" s="1"/>
      <c r="Q329" s="1"/>
      <c r="R329" s="1"/>
    </row>
    <row r="330" spans="1:18" ht="25.5" hidden="1" customHeight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217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  <c r="M330" s="1"/>
      <c r="N330" s="1"/>
      <c r="O330" s="1"/>
      <c r="P330" s="1"/>
      <c r="Q330" s="1"/>
      <c r="R330" s="1"/>
    </row>
    <row r="331" spans="1:18" ht="25.5" hidden="1" customHeight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218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  <c r="M331" s="1"/>
      <c r="N331" s="1"/>
      <c r="O331" s="1"/>
      <c r="P331" s="1"/>
      <c r="Q331" s="1"/>
      <c r="R331" s="1"/>
    </row>
    <row r="332" spans="1:18" ht="38.25" hidden="1" customHeight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219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  <c r="M332" s="1"/>
      <c r="N332" s="1"/>
      <c r="O332" s="1"/>
      <c r="P332" s="1"/>
      <c r="Q332" s="1"/>
      <c r="R332" s="1"/>
    </row>
    <row r="333" spans="1:18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168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  <c r="M333" s="1"/>
      <c r="N333" s="1"/>
      <c r="O333" s="1"/>
      <c r="P333" s="1"/>
      <c r="Q333" s="1"/>
      <c r="R333" s="1"/>
    </row>
    <row r="334" spans="1:18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168</v>
      </c>
      <c r="H334" s="77">
        <v>305</v>
      </c>
      <c r="I334" s="109">
        <f t="shared" ref="I334:P334" si="31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  <c r="Q334" s="1"/>
      <c r="R334" s="1"/>
    </row>
    <row r="335" spans="1:18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169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  <c r="M335" s="1"/>
      <c r="N335" s="1"/>
      <c r="O335" s="1"/>
      <c r="P335" s="1"/>
      <c r="Q335" s="1"/>
      <c r="R335" s="1"/>
    </row>
    <row r="336" spans="1:18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192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  <c r="M336" s="1"/>
      <c r="N336" s="1"/>
      <c r="O336" s="1"/>
      <c r="P336" s="1"/>
      <c r="Q336" s="1"/>
      <c r="R336" s="1"/>
    </row>
    <row r="337" spans="1:18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171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  <c r="M337" s="1"/>
      <c r="N337" s="1"/>
      <c r="O337" s="1"/>
      <c r="P337" s="1"/>
      <c r="Q337" s="1"/>
      <c r="R337" s="1"/>
    </row>
    <row r="338" spans="1:18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172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  <c r="M338" s="1"/>
      <c r="N338" s="1"/>
      <c r="O338" s="1"/>
      <c r="P338" s="1"/>
      <c r="Q338" s="1"/>
      <c r="R338" s="1"/>
    </row>
    <row r="339" spans="1:18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173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  <c r="M339" s="1"/>
      <c r="N339" s="1"/>
      <c r="O339" s="1"/>
      <c r="P339" s="1"/>
      <c r="Q339" s="1"/>
      <c r="R339" s="1"/>
    </row>
    <row r="340" spans="1:18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174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  <c r="M340" s="1"/>
      <c r="N340" s="1"/>
      <c r="O340" s="1"/>
      <c r="P340" s="1"/>
      <c r="Q340" s="1"/>
      <c r="R340" s="1"/>
    </row>
    <row r="341" spans="1:18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193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  <c r="M341" s="1"/>
      <c r="N341" s="1"/>
      <c r="O341" s="1"/>
      <c r="P341" s="1"/>
      <c r="Q341" s="1"/>
      <c r="R341" s="1"/>
    </row>
    <row r="342" spans="1:18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206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  <c r="M342" s="1"/>
      <c r="N342" s="1"/>
      <c r="O342" s="1"/>
      <c r="P342" s="1"/>
      <c r="Q342" s="1"/>
      <c r="R342" s="1"/>
    </row>
    <row r="343" spans="1:18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206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  <c r="M343" s="1"/>
      <c r="N343" s="1"/>
      <c r="O343" s="1"/>
      <c r="P343" s="1"/>
      <c r="Q343" s="1"/>
      <c r="R343" s="1"/>
    </row>
    <row r="344" spans="1:18" ht="25.5" hidden="1" customHeight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207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  <c r="M344" s="1"/>
      <c r="N344" s="1"/>
      <c r="O344" s="1"/>
      <c r="P344" s="1"/>
      <c r="Q344" s="1"/>
      <c r="R344" s="1"/>
    </row>
    <row r="345" spans="1:18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208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  <c r="M345" s="1"/>
      <c r="N345" s="1"/>
      <c r="O345" s="1"/>
      <c r="P345" s="1"/>
      <c r="Q345" s="1"/>
      <c r="R345" s="1"/>
    </row>
    <row r="346" spans="1:18" ht="25.5" hidden="1" customHeight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209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  <c r="M346" s="1"/>
      <c r="N346" s="1"/>
      <c r="O346" s="1"/>
      <c r="P346" s="1"/>
      <c r="Q346" s="1"/>
      <c r="R346" s="1"/>
    </row>
    <row r="347" spans="1:18" ht="25.5" hidden="1" customHeight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209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  <c r="M347" s="1"/>
      <c r="N347" s="1"/>
      <c r="O347" s="1"/>
      <c r="P347" s="1"/>
      <c r="Q347" s="1"/>
      <c r="R347" s="1"/>
    </row>
    <row r="348" spans="1:18" ht="25.5" hidden="1" customHeight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210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  <c r="M348" s="1"/>
      <c r="N348" s="1"/>
      <c r="O348" s="1"/>
      <c r="P348" s="1"/>
      <c r="Q348" s="1"/>
      <c r="R348" s="1"/>
    </row>
    <row r="349" spans="1:18" ht="25.5" hidden="1" customHeight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211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  <c r="M349" s="1"/>
      <c r="N349" s="1"/>
      <c r="O349" s="1"/>
      <c r="P349" s="1"/>
      <c r="Q349" s="1"/>
      <c r="R349" s="1"/>
    </row>
    <row r="350" spans="1:18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212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 s="1"/>
      <c r="N350" s="1"/>
      <c r="O350" s="1"/>
      <c r="P350" s="1"/>
      <c r="Q350" s="1"/>
      <c r="R350" s="1"/>
    </row>
    <row r="351" spans="1:18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212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  <c r="M351" s="1"/>
      <c r="N351" s="1"/>
      <c r="O351" s="1"/>
      <c r="P351" s="1"/>
      <c r="Q351" s="1"/>
      <c r="R351" s="1"/>
    </row>
    <row r="352" spans="1:18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213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  <c r="M352" s="1"/>
      <c r="N352" s="1"/>
      <c r="O352" s="1"/>
      <c r="P352" s="1"/>
      <c r="Q352" s="1"/>
      <c r="R352" s="1"/>
    </row>
    <row r="353" spans="1:18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220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  <c r="M353" s="1"/>
      <c r="N353" s="1"/>
      <c r="O353" s="1"/>
      <c r="P353" s="1"/>
      <c r="Q353" s="1"/>
      <c r="R353" s="1"/>
    </row>
    <row r="354" spans="1:18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215</v>
      </c>
      <c r="H354" s="77">
        <v>325</v>
      </c>
      <c r="I354" s="109">
        <f t="shared" ref="I354:L355" si="32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  <c r="M354" s="1"/>
      <c r="N354" s="1"/>
      <c r="O354" s="1"/>
      <c r="P354" s="1"/>
      <c r="Q354" s="1"/>
      <c r="R354" s="1"/>
    </row>
    <row r="355" spans="1:18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215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  <c r="M355" s="1"/>
      <c r="N355" s="1"/>
      <c r="O355" s="1"/>
      <c r="P355" s="1"/>
      <c r="Q355" s="1"/>
      <c r="R355" s="1"/>
    </row>
    <row r="356" spans="1:18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215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  <c r="M356" s="1"/>
      <c r="N356" s="1"/>
      <c r="O356" s="1"/>
      <c r="P356" s="1"/>
      <c r="Q356" s="1"/>
      <c r="R356" s="1"/>
    </row>
    <row r="357" spans="1:18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186</v>
      </c>
      <c r="H357" s="77">
        <v>328</v>
      </c>
      <c r="I357" s="109">
        <f t="shared" ref="I357:L358" si="33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  <c r="M357" s="1"/>
      <c r="N357" s="1"/>
      <c r="O357" s="1"/>
      <c r="P357" s="1"/>
      <c r="Q357" s="1"/>
      <c r="R357" s="1"/>
    </row>
    <row r="358" spans="1:18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186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  <c r="M358" s="1"/>
      <c r="N358" s="1"/>
      <c r="O358" s="1"/>
      <c r="P358" s="1"/>
      <c r="Q358" s="1"/>
      <c r="R358" s="1"/>
    </row>
    <row r="359" spans="1:18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186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  <c r="M359" s="1"/>
      <c r="N359" s="1"/>
      <c r="O359" s="1"/>
      <c r="P359" s="1"/>
      <c r="Q359" s="1"/>
      <c r="R359" s="1"/>
    </row>
    <row r="360" spans="1:18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216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  <c r="M360" s="1"/>
      <c r="N360" s="1"/>
      <c r="O360" s="1"/>
      <c r="P360" s="1"/>
      <c r="Q360" s="1"/>
      <c r="R360" s="1"/>
    </row>
    <row r="361" spans="1:18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216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  <c r="M361" s="1"/>
      <c r="N361" s="1"/>
      <c r="O361" s="1"/>
      <c r="P361" s="1"/>
      <c r="Q361" s="1"/>
      <c r="R361" s="1"/>
    </row>
    <row r="362" spans="1:18" ht="25.5" hidden="1" customHeight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217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  <c r="M362" s="1"/>
      <c r="N362" s="1"/>
      <c r="O362" s="1"/>
      <c r="P362" s="1"/>
      <c r="Q362" s="1"/>
      <c r="R362" s="1"/>
    </row>
    <row r="363" spans="1:18" ht="25.5" hidden="1" customHeight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218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  <c r="M363" s="1"/>
      <c r="N363" s="1"/>
      <c r="O363" s="1"/>
      <c r="P363" s="1"/>
      <c r="Q363" s="1"/>
      <c r="R363" s="1"/>
    </row>
    <row r="364" spans="1:18">
      <c r="A364" s="19"/>
      <c r="B364" s="19"/>
      <c r="C364" s="20"/>
      <c r="D364" s="89"/>
      <c r="E364" s="90"/>
      <c r="F364" s="91"/>
      <c r="G364" s="92" t="s">
        <v>221</v>
      </c>
      <c r="H364" s="77">
        <v>335</v>
      </c>
      <c r="I364" s="124">
        <f>SUM(I30+I180)</f>
        <v>274860</v>
      </c>
      <c r="J364" s="124">
        <f>SUM(J30+J180)</f>
        <v>274860</v>
      </c>
      <c r="K364" s="124">
        <f>SUM(K30+K180)</f>
        <v>273366.40999999997</v>
      </c>
      <c r="L364" s="124">
        <f>SUM(L30+L180)</f>
        <v>273366.40999999997</v>
      </c>
      <c r="M364" s="1"/>
      <c r="N364" s="1"/>
      <c r="O364" s="1"/>
      <c r="P364" s="1"/>
      <c r="Q364" s="1"/>
      <c r="R364" s="1"/>
    </row>
    <row r="365" spans="1:18">
      <c r="G365" s="38"/>
      <c r="H365" s="37"/>
      <c r="I365" s="93"/>
      <c r="J365" s="94"/>
      <c r="K365" s="94"/>
      <c r="L365" s="94"/>
      <c r="M365" s="1"/>
      <c r="N365" s="1"/>
      <c r="O365" s="1"/>
      <c r="P365" s="1"/>
      <c r="Q365" s="1"/>
      <c r="R365" s="1"/>
    </row>
    <row r="366" spans="1:18">
      <c r="D366" s="95"/>
      <c r="E366" s="95"/>
      <c r="F366" s="22"/>
      <c r="G366" s="95" t="s">
        <v>222</v>
      </c>
      <c r="H366" s="146"/>
      <c r="I366" s="96"/>
      <c r="J366" s="94"/>
      <c r="K366" s="108" t="s">
        <v>223</v>
      </c>
      <c r="L366" s="96"/>
      <c r="M366" s="1"/>
      <c r="N366" s="1"/>
      <c r="O366" s="1"/>
      <c r="P366" s="1"/>
      <c r="Q366" s="1"/>
      <c r="R366" s="1"/>
    </row>
    <row r="367" spans="1:18" ht="18.75" customHeight="1">
      <c r="A367" s="97"/>
      <c r="B367" s="97"/>
      <c r="C367" s="97"/>
      <c r="D367" s="98" t="s">
        <v>224</v>
      </c>
      <c r="E367"/>
      <c r="F367"/>
      <c r="G367"/>
      <c r="H367" s="99"/>
      <c r="I367" s="147" t="s">
        <v>225</v>
      </c>
      <c r="K367" s="446" t="s">
        <v>226</v>
      </c>
      <c r="L367" s="446"/>
      <c r="M367" s="1"/>
      <c r="N367" s="1"/>
      <c r="O367" s="1"/>
      <c r="P367" s="1"/>
      <c r="Q367" s="1"/>
      <c r="R367" s="1"/>
    </row>
    <row r="368" spans="1:18" ht="15.75" customHeight="1">
      <c r="I368" s="100"/>
      <c r="K368" s="100"/>
      <c r="L368" s="100"/>
      <c r="M368" s="1"/>
      <c r="N368" s="1"/>
      <c r="O368" s="1"/>
      <c r="P368" s="1"/>
      <c r="Q368" s="1"/>
      <c r="R368" s="1"/>
    </row>
    <row r="369" spans="4:18" ht="15.75" customHeight="1">
      <c r="D369" s="95"/>
      <c r="E369" s="95"/>
      <c r="F369" s="22"/>
      <c r="G369" s="95" t="s">
        <v>227</v>
      </c>
      <c r="I369" s="100"/>
      <c r="K369" s="108" t="s">
        <v>228</v>
      </c>
      <c r="L369" s="101"/>
      <c r="M369" s="1"/>
      <c r="N369" s="1"/>
      <c r="O369" s="1"/>
      <c r="P369" s="1"/>
      <c r="Q369" s="1"/>
      <c r="R369" s="1"/>
    </row>
    <row r="370" spans="4:18" ht="24" customHeight="1">
      <c r="D370" s="447" t="s">
        <v>229</v>
      </c>
      <c r="E370" s="448"/>
      <c r="F370" s="448"/>
      <c r="G370" s="448"/>
      <c r="H370" s="102"/>
      <c r="I370" s="103" t="s">
        <v>225</v>
      </c>
      <c r="K370" s="446" t="s">
        <v>226</v>
      </c>
      <c r="L370" s="446"/>
      <c r="M370" s="1"/>
      <c r="N370" s="1"/>
      <c r="O370" s="1"/>
      <c r="P370" s="1"/>
      <c r="Q370" s="1"/>
      <c r="R370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7:L367"/>
    <mergeCell ref="D370:G370"/>
    <mergeCell ref="K370:L370"/>
    <mergeCell ref="A27:F28"/>
    <mergeCell ref="G27:G28"/>
    <mergeCell ref="H27:H28"/>
    <mergeCell ref="I27:J27"/>
  </mergeCells>
  <pageMargins left="0.19685039370078741" right="0.19685039370078741" top="3.937007874015748E-2" bottom="3.937007874015748E-2" header="3.937007874015748E-2" footer="3.937007874015748E-2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17" workbookViewId="0">
      <selection activeCell="N14" sqref="N14"/>
    </sheetView>
  </sheetViews>
  <sheetFormatPr defaultRowHeight="15"/>
  <cols>
    <col min="1" max="4" width="2" style="1" customWidth="1"/>
    <col min="5" max="5" width="2.140625" style="1" customWidth="1"/>
    <col min="6" max="6" width="2.5703125" style="143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2"/>
      <c r="H1" s="3"/>
      <c r="I1" s="148"/>
      <c r="J1" s="145" t="s">
        <v>0</v>
      </c>
      <c r="K1" s="145"/>
      <c r="L1" s="145"/>
    </row>
    <row r="2" spans="1:12">
      <c r="H2" s="3"/>
      <c r="I2"/>
      <c r="J2" s="145" t="s">
        <v>1</v>
      </c>
      <c r="K2" s="145"/>
      <c r="L2" s="145"/>
    </row>
    <row r="3" spans="1:12">
      <c r="H3" s="5"/>
      <c r="I3" s="3"/>
      <c r="J3" s="145" t="s">
        <v>2</v>
      </c>
      <c r="K3" s="145"/>
      <c r="L3" s="145"/>
    </row>
    <row r="4" spans="1:12">
      <c r="G4" s="6" t="s">
        <v>3</v>
      </c>
      <c r="H4" s="3"/>
      <c r="I4"/>
      <c r="J4" s="145" t="s">
        <v>4</v>
      </c>
      <c r="K4" s="145"/>
      <c r="L4" s="145"/>
    </row>
    <row r="5" spans="1:12">
      <c r="H5" s="8"/>
      <c r="I5"/>
      <c r="J5" s="145" t="s">
        <v>5</v>
      </c>
      <c r="K5" s="145"/>
      <c r="L5" s="145"/>
    </row>
    <row r="6" spans="1:12">
      <c r="G6" s="466" t="s">
        <v>6</v>
      </c>
      <c r="H6" s="466"/>
      <c r="I6" s="466"/>
      <c r="J6" s="466"/>
      <c r="K6" s="466"/>
      <c r="L6" s="149"/>
    </row>
    <row r="7" spans="1:12">
      <c r="A7" s="470" t="s">
        <v>7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</row>
    <row r="8" spans="1:12" ht="15.75">
      <c r="A8" s="141"/>
      <c r="B8" s="142"/>
      <c r="C8" s="142"/>
      <c r="D8" s="142"/>
      <c r="E8" s="142"/>
      <c r="F8" s="142"/>
      <c r="G8" s="472" t="s">
        <v>8</v>
      </c>
      <c r="H8" s="472"/>
      <c r="I8" s="472"/>
      <c r="J8" s="472"/>
      <c r="K8" s="472"/>
      <c r="L8" s="142"/>
    </row>
    <row r="9" spans="1:12" ht="15.75">
      <c r="A9" s="473" t="s">
        <v>9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12">
      <c r="G10" s="474" t="s">
        <v>11</v>
      </c>
      <c r="H10" s="474"/>
      <c r="I10" s="474"/>
      <c r="J10" s="474"/>
      <c r="K10" s="474"/>
    </row>
    <row r="11" spans="1:12">
      <c r="G11" s="475" t="s">
        <v>484</v>
      </c>
      <c r="H11" s="475"/>
      <c r="I11" s="475"/>
      <c r="J11" s="475"/>
      <c r="K11" s="475"/>
    </row>
    <row r="13" spans="1:12" ht="15.75">
      <c r="B13" s="473" t="s">
        <v>12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5" spans="1:12">
      <c r="G15" s="474" t="s">
        <v>13</v>
      </c>
      <c r="H15" s="474"/>
      <c r="I15" s="474"/>
      <c r="J15" s="474"/>
      <c r="K15" s="474"/>
    </row>
    <row r="16" spans="1:12">
      <c r="G16" s="476" t="s">
        <v>14</v>
      </c>
      <c r="H16" s="476"/>
      <c r="I16" s="476"/>
      <c r="J16" s="476"/>
      <c r="K16" s="476"/>
    </row>
    <row r="17" spans="1:18">
      <c r="B17"/>
      <c r="C17"/>
      <c r="D17"/>
      <c r="E17" s="477" t="s">
        <v>15</v>
      </c>
      <c r="F17" s="477"/>
      <c r="G17" s="477"/>
      <c r="H17" s="477"/>
      <c r="I17" s="477"/>
      <c r="J17" s="477"/>
      <c r="K17" s="477"/>
      <c r="L17"/>
    </row>
    <row r="18" spans="1:18">
      <c r="A18" s="478" t="s">
        <v>16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</row>
    <row r="19" spans="1:18">
      <c r="F19" s="1"/>
      <c r="J19" s="10"/>
      <c r="K19" s="11"/>
      <c r="L19" s="12" t="s">
        <v>17</v>
      </c>
    </row>
    <row r="20" spans="1:18">
      <c r="F20" s="1"/>
      <c r="J20" s="13" t="s">
        <v>18</v>
      </c>
      <c r="K20" s="5"/>
      <c r="L20" s="14"/>
    </row>
    <row r="21" spans="1:18">
      <c r="E21" s="145"/>
      <c r="F21" s="144"/>
      <c r="I21" s="15"/>
      <c r="J21" s="15"/>
      <c r="K21" s="16" t="s">
        <v>19</v>
      </c>
      <c r="L21" s="14"/>
    </row>
    <row r="22" spans="1:18">
      <c r="A22" s="467" t="s">
        <v>232</v>
      </c>
      <c r="B22" s="467"/>
      <c r="C22" s="467"/>
      <c r="D22" s="467"/>
      <c r="E22" s="467"/>
      <c r="F22" s="467"/>
      <c r="G22" s="467"/>
      <c r="H22" s="467"/>
      <c r="I22" s="467"/>
      <c r="K22" s="16" t="s">
        <v>20</v>
      </c>
      <c r="L22" s="17" t="s">
        <v>21</v>
      </c>
    </row>
    <row r="23" spans="1:18">
      <c r="A23" s="467" t="s">
        <v>233</v>
      </c>
      <c r="B23" s="467"/>
      <c r="C23" s="467"/>
      <c r="D23" s="467"/>
      <c r="E23" s="467"/>
      <c r="F23" s="467"/>
      <c r="G23" s="467"/>
      <c r="H23" s="467"/>
      <c r="I23" s="467"/>
      <c r="J23" s="140" t="s">
        <v>22</v>
      </c>
      <c r="K23" s="107" t="s">
        <v>23</v>
      </c>
      <c r="L23" s="14"/>
    </row>
    <row r="24" spans="1:18">
      <c r="F24" s="1"/>
      <c r="G24" s="18" t="s">
        <v>24</v>
      </c>
      <c r="H24" s="19" t="s">
        <v>230</v>
      </c>
      <c r="I24" s="20"/>
      <c r="J24" s="21"/>
      <c r="K24" s="14"/>
      <c r="L24" s="14"/>
    </row>
    <row r="25" spans="1:18">
      <c r="F25" s="1"/>
      <c r="G25" s="469" t="s">
        <v>25</v>
      </c>
      <c r="H25" s="469"/>
      <c r="I25" s="104" t="s">
        <v>234</v>
      </c>
      <c r="J25" s="105" t="s">
        <v>235</v>
      </c>
      <c r="K25" s="106" t="s">
        <v>236</v>
      </c>
      <c r="L25" s="106" t="s">
        <v>236</v>
      </c>
    </row>
    <row r="26" spans="1:18">
      <c r="A26" s="468" t="s">
        <v>231</v>
      </c>
      <c r="B26" s="468"/>
      <c r="C26" s="468"/>
      <c r="D26" s="468"/>
      <c r="E26" s="468"/>
      <c r="F26" s="468"/>
      <c r="G26" s="468"/>
      <c r="H26" s="468"/>
      <c r="I26" s="468"/>
      <c r="J26" s="22"/>
      <c r="K26" s="23"/>
      <c r="L26" s="24" t="s">
        <v>26</v>
      </c>
    </row>
    <row r="27" spans="1:18" ht="38.25" customHeight="1">
      <c r="A27" s="449" t="s">
        <v>27</v>
      </c>
      <c r="B27" s="450"/>
      <c r="C27" s="450"/>
      <c r="D27" s="450"/>
      <c r="E27" s="450"/>
      <c r="F27" s="450"/>
      <c r="G27" s="453" t="s">
        <v>28</v>
      </c>
      <c r="H27" s="455" t="s">
        <v>29</v>
      </c>
      <c r="I27" s="457" t="s">
        <v>30</v>
      </c>
      <c r="J27" s="458"/>
      <c r="K27" s="459" t="s">
        <v>31</v>
      </c>
      <c r="L27" s="461" t="s">
        <v>32</v>
      </c>
      <c r="M27" s="25"/>
      <c r="N27" s="1"/>
      <c r="O27" s="1"/>
      <c r="P27" s="1"/>
      <c r="Q27" s="1"/>
      <c r="R27" s="1"/>
    </row>
    <row r="28" spans="1:18" ht="36" customHeight="1">
      <c r="A28" s="451"/>
      <c r="B28" s="452"/>
      <c r="C28" s="452"/>
      <c r="D28" s="452"/>
      <c r="E28" s="452"/>
      <c r="F28" s="452"/>
      <c r="G28" s="454"/>
      <c r="H28" s="456"/>
      <c r="I28" s="26" t="s">
        <v>33</v>
      </c>
      <c r="J28" s="27" t="s">
        <v>34</v>
      </c>
      <c r="K28" s="460"/>
      <c r="L28" s="462"/>
      <c r="M28" s="1"/>
      <c r="N28" s="1"/>
      <c r="O28" s="1"/>
      <c r="P28" s="1"/>
      <c r="Q28" s="1"/>
      <c r="R28" s="1"/>
    </row>
    <row r="29" spans="1:18">
      <c r="A29" s="463" t="s">
        <v>23</v>
      </c>
      <c r="B29" s="464"/>
      <c r="C29" s="464"/>
      <c r="D29" s="464"/>
      <c r="E29" s="464"/>
      <c r="F29" s="465"/>
      <c r="G29" s="28">
        <v>2</v>
      </c>
      <c r="H29" s="29">
        <v>3</v>
      </c>
      <c r="I29" s="30" t="s">
        <v>35</v>
      </c>
      <c r="J29" s="31" t="s">
        <v>36</v>
      </c>
      <c r="K29" s="32">
        <v>6</v>
      </c>
      <c r="L29" s="32">
        <v>7</v>
      </c>
      <c r="M29" s="1"/>
      <c r="N29" s="1"/>
      <c r="O29" s="1"/>
      <c r="P29" s="1"/>
      <c r="Q29" s="1"/>
      <c r="R29" s="1"/>
    </row>
    <row r="30" spans="1:18">
      <c r="A30" s="33">
        <v>2</v>
      </c>
      <c r="B30" s="33"/>
      <c r="C30" s="34"/>
      <c r="D30" s="35"/>
      <c r="E30" s="33"/>
      <c r="F30" s="36"/>
      <c r="G30" s="35" t="s">
        <v>37</v>
      </c>
      <c r="H30" s="77">
        <v>1</v>
      </c>
      <c r="I30" s="109">
        <f>SUM(I31+I42+I61+I82+I89+I109+I135+I154+I164)</f>
        <v>261460</v>
      </c>
      <c r="J30" s="109">
        <f>SUM(J31+J42+J61+J82+J89+J109+J135+J154+J164)</f>
        <v>261460</v>
      </c>
      <c r="K30" s="110">
        <f>SUM(K31+K42+K61+K82+K89+K109+K135+K154+K164)</f>
        <v>260871.27000000002</v>
      </c>
      <c r="L30" s="109">
        <f>SUM(L31+L42+L61+L82+L89+L109+L135+L154+L164)</f>
        <v>260871.27000000002</v>
      </c>
      <c r="M30" s="38"/>
      <c r="N30" s="38"/>
      <c r="O30" s="38"/>
      <c r="P30" s="38"/>
      <c r="Q30" s="38"/>
      <c r="R30" s="38"/>
    </row>
    <row r="31" spans="1:18" ht="25.5" customHeight="1">
      <c r="A31" s="33">
        <v>2</v>
      </c>
      <c r="B31" s="39">
        <v>1</v>
      </c>
      <c r="C31" s="40"/>
      <c r="D31" s="41"/>
      <c r="E31" s="42"/>
      <c r="F31" s="43"/>
      <c r="G31" s="44" t="s">
        <v>38</v>
      </c>
      <c r="H31" s="77">
        <v>2</v>
      </c>
      <c r="I31" s="109">
        <f>SUM(I32+I38)</f>
        <v>219360</v>
      </c>
      <c r="J31" s="109">
        <f>SUM(J32+J38)</f>
        <v>219360</v>
      </c>
      <c r="K31" s="111">
        <f>SUM(K32+K38)</f>
        <v>219360</v>
      </c>
      <c r="L31" s="112">
        <f>SUM(L32+L38)</f>
        <v>219360</v>
      </c>
      <c r="M31" s="1"/>
      <c r="N31" s="1"/>
      <c r="O31" s="1"/>
      <c r="P31" s="1"/>
      <c r="Q31" s="1"/>
      <c r="R31" s="1"/>
    </row>
    <row r="32" spans="1:18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39</v>
      </c>
      <c r="H32" s="77">
        <v>3</v>
      </c>
      <c r="I32" s="109">
        <f>SUM(I33)</f>
        <v>216160</v>
      </c>
      <c r="J32" s="109">
        <f>SUM(J33)</f>
        <v>216160</v>
      </c>
      <c r="K32" s="110">
        <f>SUM(K33)</f>
        <v>216160</v>
      </c>
      <c r="L32" s="109">
        <f>SUM(L33)</f>
        <v>216160</v>
      </c>
      <c r="M32" s="1"/>
      <c r="N32" s="1"/>
      <c r="O32" s="1"/>
      <c r="P32" s="1"/>
      <c r="R32" s="1"/>
    </row>
    <row r="33" spans="1:18" ht="15.75" customHeight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39</v>
      </c>
      <c r="H33" s="77">
        <v>4</v>
      </c>
      <c r="I33" s="109">
        <f>SUM(I34+I36)</f>
        <v>216160</v>
      </c>
      <c r="J33" s="109">
        <f t="shared" ref="J33:L34" si="0">SUM(J34)</f>
        <v>216160</v>
      </c>
      <c r="K33" s="109">
        <f t="shared" si="0"/>
        <v>216160</v>
      </c>
      <c r="L33" s="109">
        <f t="shared" si="0"/>
        <v>216160</v>
      </c>
      <c r="M33" s="1"/>
      <c r="N33" s="1"/>
      <c r="O33" s="1"/>
      <c r="P33" s="1"/>
      <c r="Q33" s="50"/>
      <c r="R33" s="1"/>
    </row>
    <row r="34" spans="1:18" ht="15.75" customHeight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40</v>
      </c>
      <c r="H34" s="77">
        <v>5</v>
      </c>
      <c r="I34" s="110">
        <f>SUM(I35)</f>
        <v>216160</v>
      </c>
      <c r="J34" s="110">
        <f t="shared" si="0"/>
        <v>216160</v>
      </c>
      <c r="K34" s="110">
        <f t="shared" si="0"/>
        <v>216160</v>
      </c>
      <c r="L34" s="110">
        <f t="shared" si="0"/>
        <v>216160</v>
      </c>
      <c r="M34" s="1"/>
      <c r="N34" s="1"/>
      <c r="O34" s="1"/>
      <c r="P34" s="1"/>
      <c r="Q34" s="50"/>
      <c r="R34" s="1"/>
    </row>
    <row r="35" spans="1:18" ht="15.75" customHeight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40</v>
      </c>
      <c r="H35" s="77">
        <v>6</v>
      </c>
      <c r="I35" s="113">
        <v>216160</v>
      </c>
      <c r="J35" s="114">
        <v>216160</v>
      </c>
      <c r="K35" s="114">
        <v>216160</v>
      </c>
      <c r="L35" s="114">
        <v>216160</v>
      </c>
      <c r="M35" s="1"/>
      <c r="N35" s="1"/>
      <c r="O35" s="1"/>
      <c r="P35" s="1"/>
      <c r="Q35" s="50"/>
      <c r="R35" s="1"/>
    </row>
    <row r="36" spans="1:18" ht="15.75" hidden="1" customHeight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41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M36" s="1"/>
      <c r="N36" s="1"/>
      <c r="O36" s="1"/>
      <c r="P36" s="1"/>
      <c r="Q36" s="50"/>
      <c r="R36" s="1"/>
    </row>
    <row r="37" spans="1:18" ht="15.75" hidden="1" customHeight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41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M37" s="1"/>
      <c r="N37" s="1"/>
      <c r="O37" s="1"/>
      <c r="P37" s="1"/>
      <c r="Q37" s="50"/>
      <c r="R37" s="1"/>
    </row>
    <row r="38" spans="1:18" ht="15.75" customHeight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42</v>
      </c>
      <c r="H38" s="77">
        <v>9</v>
      </c>
      <c r="I38" s="110">
        <f t="shared" ref="I38:L40" si="1">I39</f>
        <v>3200</v>
      </c>
      <c r="J38" s="109">
        <f t="shared" si="1"/>
        <v>3200</v>
      </c>
      <c r="K38" s="110">
        <f t="shared" si="1"/>
        <v>3200</v>
      </c>
      <c r="L38" s="109">
        <f t="shared" si="1"/>
        <v>3200</v>
      </c>
      <c r="M38" s="1"/>
      <c r="N38" s="1"/>
      <c r="O38" s="1"/>
      <c r="P38" s="1"/>
      <c r="Q38" s="50"/>
      <c r="R38" s="1"/>
    </row>
    <row r="39" spans="1:18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42</v>
      </c>
      <c r="H39" s="77">
        <v>10</v>
      </c>
      <c r="I39" s="110">
        <f t="shared" si="1"/>
        <v>3200</v>
      </c>
      <c r="J39" s="109">
        <f t="shared" si="1"/>
        <v>3200</v>
      </c>
      <c r="K39" s="109">
        <f t="shared" si="1"/>
        <v>3200</v>
      </c>
      <c r="L39" s="109">
        <f t="shared" si="1"/>
        <v>3200</v>
      </c>
      <c r="M39" s="1"/>
      <c r="N39" s="1"/>
      <c r="O39" s="1"/>
      <c r="P39" s="1"/>
      <c r="R39" s="1"/>
    </row>
    <row r="40" spans="1:18" ht="15.75" customHeight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42</v>
      </c>
      <c r="H40" s="77">
        <v>11</v>
      </c>
      <c r="I40" s="109">
        <f t="shared" si="1"/>
        <v>3200</v>
      </c>
      <c r="J40" s="109">
        <f t="shared" si="1"/>
        <v>3200</v>
      </c>
      <c r="K40" s="109">
        <f t="shared" si="1"/>
        <v>3200</v>
      </c>
      <c r="L40" s="109">
        <f t="shared" si="1"/>
        <v>3200</v>
      </c>
      <c r="M40" s="1"/>
      <c r="N40" s="1"/>
      <c r="O40" s="1"/>
      <c r="P40" s="1"/>
      <c r="Q40" s="50"/>
      <c r="R40" s="1"/>
    </row>
    <row r="41" spans="1:18" ht="15.75" customHeight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42</v>
      </c>
      <c r="H41" s="77">
        <v>12</v>
      </c>
      <c r="I41" s="115">
        <v>3200</v>
      </c>
      <c r="J41" s="114">
        <v>3200</v>
      </c>
      <c r="K41" s="114">
        <v>3200</v>
      </c>
      <c r="L41" s="114">
        <v>3200</v>
      </c>
      <c r="M41" s="1"/>
      <c r="N41" s="1"/>
      <c r="O41" s="1"/>
      <c r="P41" s="1"/>
      <c r="Q41" s="50"/>
      <c r="R41" s="1"/>
    </row>
    <row r="42" spans="1:18">
      <c r="A42" s="51">
        <v>2</v>
      </c>
      <c r="B42" s="52">
        <v>2</v>
      </c>
      <c r="C42" s="40"/>
      <c r="D42" s="41"/>
      <c r="E42" s="42"/>
      <c r="F42" s="43"/>
      <c r="G42" s="44" t="s">
        <v>43</v>
      </c>
      <c r="H42" s="77">
        <v>13</v>
      </c>
      <c r="I42" s="116">
        <f t="shared" ref="I42:L44" si="2">I43</f>
        <v>28200</v>
      </c>
      <c r="J42" s="117">
        <f t="shared" si="2"/>
        <v>28200</v>
      </c>
      <c r="K42" s="116">
        <f t="shared" si="2"/>
        <v>27655.88</v>
      </c>
      <c r="L42" s="116">
        <f t="shared" si="2"/>
        <v>27655.88</v>
      </c>
      <c r="M42" s="1"/>
      <c r="N42" s="1"/>
      <c r="O42" s="1"/>
      <c r="P42" s="1"/>
      <c r="Q42" s="1"/>
      <c r="R42" s="1"/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43</v>
      </c>
      <c r="H43" s="77">
        <v>14</v>
      </c>
      <c r="I43" s="109">
        <f t="shared" si="2"/>
        <v>28200</v>
      </c>
      <c r="J43" s="110">
        <f t="shared" si="2"/>
        <v>28200</v>
      </c>
      <c r="K43" s="109">
        <f t="shared" si="2"/>
        <v>27655.88</v>
      </c>
      <c r="L43" s="110">
        <f t="shared" si="2"/>
        <v>27655.88</v>
      </c>
      <c r="M43" s="1"/>
      <c r="N43" s="1"/>
      <c r="O43" s="1"/>
      <c r="P43" s="1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43</v>
      </c>
      <c r="H44" s="77">
        <v>15</v>
      </c>
      <c r="I44" s="109">
        <f t="shared" si="2"/>
        <v>28200</v>
      </c>
      <c r="J44" s="110">
        <f t="shared" si="2"/>
        <v>28200</v>
      </c>
      <c r="K44" s="112">
        <f t="shared" si="2"/>
        <v>27655.88</v>
      </c>
      <c r="L44" s="112">
        <f t="shared" si="2"/>
        <v>27655.88</v>
      </c>
      <c r="M44" s="1"/>
      <c r="N44" s="1"/>
      <c r="O44" s="1"/>
      <c r="P44" s="1"/>
      <c r="Q44" s="50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43</v>
      </c>
      <c r="H45" s="77">
        <v>16</v>
      </c>
      <c r="I45" s="118">
        <f>SUM(I46:I60)</f>
        <v>28200</v>
      </c>
      <c r="J45" s="118">
        <f>SUM(J46:J60)</f>
        <v>28200</v>
      </c>
      <c r="K45" s="119">
        <f>SUM(K46:K60)</f>
        <v>27655.88</v>
      </c>
      <c r="L45" s="119">
        <f>SUM(L46:L60)</f>
        <v>27655.88</v>
      </c>
      <c r="M45" s="1"/>
      <c r="N45" s="1"/>
      <c r="O45" s="1"/>
      <c r="P45" s="1"/>
      <c r="Q45" s="50"/>
    </row>
    <row r="46" spans="1:18" ht="15.75" hidden="1" customHeight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44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M46" s="1"/>
      <c r="N46" s="1"/>
      <c r="O46" s="1"/>
      <c r="P46" s="1"/>
      <c r="Q46" s="50"/>
    </row>
    <row r="47" spans="1:18" ht="25.5" hidden="1" customHeight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45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M47" s="1"/>
      <c r="N47" s="1"/>
      <c r="O47" s="1"/>
      <c r="P47" s="1"/>
      <c r="Q47" s="50"/>
    </row>
    <row r="48" spans="1:18" ht="25.5" customHeight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46</v>
      </c>
      <c r="H48" s="77">
        <v>19</v>
      </c>
      <c r="I48" s="114">
        <v>600</v>
      </c>
      <c r="J48" s="114">
        <v>600</v>
      </c>
      <c r="K48" s="114">
        <v>570.59</v>
      </c>
      <c r="L48" s="114">
        <v>570.59</v>
      </c>
      <c r="M48" s="1"/>
      <c r="N48" s="1"/>
      <c r="O48" s="1"/>
      <c r="P48" s="1"/>
      <c r="Q48" s="50"/>
    </row>
    <row r="49" spans="1:18" ht="25.5" customHeight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47</v>
      </c>
      <c r="H49" s="77">
        <v>20</v>
      </c>
      <c r="I49" s="114">
        <v>4900</v>
      </c>
      <c r="J49" s="114">
        <v>4900</v>
      </c>
      <c r="K49" s="114">
        <v>4900</v>
      </c>
      <c r="L49" s="114">
        <v>4900</v>
      </c>
      <c r="M49" s="1"/>
      <c r="N49" s="1"/>
      <c r="O49" s="1"/>
      <c r="P49" s="1"/>
      <c r="Q49" s="50"/>
    </row>
    <row r="50" spans="1:18" ht="25.5" customHeight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48</v>
      </c>
      <c r="H50" s="77">
        <v>21</v>
      </c>
      <c r="I50" s="114">
        <v>200</v>
      </c>
      <c r="J50" s="114">
        <v>200</v>
      </c>
      <c r="K50" s="114">
        <v>178.45</v>
      </c>
      <c r="L50" s="114">
        <v>178.45</v>
      </c>
      <c r="M50" s="1"/>
      <c r="N50" s="1"/>
      <c r="O50" s="1"/>
      <c r="P50" s="1"/>
      <c r="Q50" s="50"/>
    </row>
    <row r="51" spans="1:18" ht="15.75" hidden="1" customHeight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49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M51" s="1"/>
      <c r="N51" s="1"/>
      <c r="O51" s="1"/>
      <c r="P51" s="1"/>
      <c r="Q51" s="50"/>
    </row>
    <row r="52" spans="1:18" ht="25.5" hidden="1" customHeight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50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M52" s="1"/>
      <c r="N52" s="1"/>
      <c r="O52" s="1"/>
      <c r="P52" s="1"/>
      <c r="Q52" s="50"/>
    </row>
    <row r="53" spans="1:18" ht="25.5" hidden="1" customHeight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51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M53" s="1"/>
      <c r="N53" s="1"/>
      <c r="O53" s="1"/>
      <c r="P53" s="1"/>
      <c r="Q53" s="50"/>
    </row>
    <row r="54" spans="1:18" ht="25.5" customHeight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52</v>
      </c>
      <c r="H54" s="77">
        <v>25</v>
      </c>
      <c r="I54" s="115">
        <v>4100</v>
      </c>
      <c r="J54" s="114">
        <v>4100</v>
      </c>
      <c r="K54" s="114">
        <v>4099.45</v>
      </c>
      <c r="L54" s="114">
        <v>4099.45</v>
      </c>
      <c r="M54" s="1"/>
      <c r="N54" s="1"/>
      <c r="O54" s="1"/>
      <c r="P54" s="1"/>
      <c r="Q54" s="50"/>
    </row>
    <row r="55" spans="1:18" ht="15.75" customHeight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53</v>
      </c>
      <c r="H55" s="77">
        <v>26</v>
      </c>
      <c r="I55" s="115">
        <v>700</v>
      </c>
      <c r="J55" s="114">
        <v>700</v>
      </c>
      <c r="K55" s="114">
        <v>596.84</v>
      </c>
      <c r="L55" s="114">
        <v>596.84</v>
      </c>
      <c r="M55" s="1"/>
      <c r="N55" s="1"/>
      <c r="O55" s="1"/>
      <c r="P55" s="1"/>
      <c r="Q55" s="50"/>
    </row>
    <row r="56" spans="1:18" ht="25.5" hidden="1" customHeight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54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M56" s="1"/>
      <c r="N56" s="1"/>
      <c r="O56" s="1"/>
      <c r="P56" s="1"/>
      <c r="Q56" s="50"/>
    </row>
    <row r="57" spans="1:18" ht="15.75" customHeight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55</v>
      </c>
      <c r="H57" s="77">
        <v>28</v>
      </c>
      <c r="I57" s="115">
        <v>3700</v>
      </c>
      <c r="J57" s="114">
        <v>3700</v>
      </c>
      <c r="K57" s="114">
        <v>3441.46</v>
      </c>
      <c r="L57" s="114">
        <v>3441.46</v>
      </c>
      <c r="M57" s="1"/>
      <c r="N57" s="1"/>
      <c r="O57" s="1"/>
      <c r="P57" s="1"/>
      <c r="Q57" s="50"/>
    </row>
    <row r="58" spans="1:18" ht="25.5" customHeight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56</v>
      </c>
      <c r="H58" s="77">
        <v>29</v>
      </c>
      <c r="I58" s="115">
        <v>2500</v>
      </c>
      <c r="J58" s="114">
        <v>2500</v>
      </c>
      <c r="K58" s="114">
        <v>2369.09</v>
      </c>
      <c r="L58" s="114">
        <v>2369.09</v>
      </c>
      <c r="M58" s="1"/>
      <c r="N58" s="1"/>
      <c r="O58" s="1"/>
      <c r="P58" s="1"/>
      <c r="Q58" s="50"/>
    </row>
    <row r="59" spans="1:18" ht="15.75" hidden="1" customHeight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57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M59" s="1"/>
      <c r="N59" s="1"/>
      <c r="O59" s="1"/>
      <c r="P59" s="1"/>
      <c r="Q59" s="50"/>
    </row>
    <row r="60" spans="1:18" ht="15.75" customHeight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58</v>
      </c>
      <c r="H60" s="77">
        <v>31</v>
      </c>
      <c r="I60" s="115">
        <v>11500</v>
      </c>
      <c r="J60" s="114">
        <v>11500</v>
      </c>
      <c r="K60" s="114">
        <v>11500</v>
      </c>
      <c r="L60" s="114">
        <v>11500</v>
      </c>
      <c r="M60" s="1"/>
      <c r="N60" s="1"/>
      <c r="O60" s="1"/>
      <c r="P60" s="1"/>
      <c r="Q60" s="50"/>
    </row>
    <row r="61" spans="1:18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59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  <c r="M61" s="1"/>
      <c r="N61" s="1"/>
      <c r="O61" s="1"/>
      <c r="P61" s="1"/>
      <c r="Q61" s="1"/>
      <c r="R61" s="1"/>
    </row>
    <row r="62" spans="1:18" ht="15.75" hidden="1" customHeight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60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M62" s="1"/>
      <c r="N62" s="1"/>
      <c r="O62" s="1"/>
      <c r="P62" s="1"/>
      <c r="R62" s="50"/>
    </row>
    <row r="63" spans="1:18" ht="15.75" hidden="1" customHeight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61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M63" s="1"/>
      <c r="N63" s="1"/>
      <c r="O63" s="1"/>
      <c r="P63" s="1"/>
      <c r="Q63" s="50"/>
    </row>
    <row r="64" spans="1:18" ht="15.75" hidden="1" customHeight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61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M64" s="1"/>
      <c r="N64" s="1"/>
      <c r="O64" s="1"/>
      <c r="P64" s="1"/>
      <c r="Q64" s="50"/>
    </row>
    <row r="65" spans="1:18" ht="25.5" hidden="1" customHeight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62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</row>
    <row r="66" spans="1:18" ht="25.5" hidden="1" customHeight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63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M66" s="1"/>
      <c r="N66" s="1"/>
      <c r="O66" s="1"/>
      <c r="P66" s="1"/>
      <c r="Q66" s="50"/>
    </row>
    <row r="67" spans="1:18" ht="15.75" hidden="1" customHeight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64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M67" s="1"/>
      <c r="N67" s="1"/>
      <c r="O67" s="1"/>
      <c r="P67" s="1"/>
      <c r="Q67" s="50"/>
    </row>
    <row r="68" spans="1:18" ht="38.25" hidden="1" customHeight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65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M68" s="1"/>
      <c r="N68" s="1"/>
      <c r="O68" s="1"/>
      <c r="P68" s="1"/>
      <c r="Q68" s="50"/>
    </row>
    <row r="69" spans="1:18" ht="38.25" hidden="1" customHeight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65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M69" s="1"/>
      <c r="N69" s="1"/>
      <c r="O69" s="1"/>
      <c r="P69" s="1"/>
      <c r="Q69" s="50"/>
    </row>
    <row r="70" spans="1:18" ht="25.5" hidden="1" customHeight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62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</row>
    <row r="71" spans="1:18" ht="25.5" hidden="1" customHeight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63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M71" s="1"/>
      <c r="N71" s="1"/>
      <c r="O71" s="1"/>
      <c r="P71" s="1"/>
      <c r="Q71" s="50"/>
    </row>
    <row r="72" spans="1:18" ht="15.75" hidden="1" customHeight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64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M72" s="1"/>
      <c r="N72" s="1"/>
      <c r="O72" s="1"/>
      <c r="P72" s="1"/>
      <c r="Q72" s="50"/>
    </row>
    <row r="73" spans="1:18" ht="25.5" hidden="1" customHeight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66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M73" s="1"/>
      <c r="N73" s="1"/>
      <c r="O73" s="1"/>
      <c r="P73" s="1"/>
      <c r="Q73" s="50"/>
    </row>
    <row r="74" spans="1:18" ht="25.5" hidden="1" customHeight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67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M74" s="1"/>
      <c r="N74" s="1"/>
      <c r="O74" s="1"/>
      <c r="P74" s="1"/>
      <c r="Q74" s="50"/>
    </row>
    <row r="75" spans="1:18" ht="15.75" hidden="1" customHeight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68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M75" s="1"/>
      <c r="N75" s="1"/>
      <c r="O75" s="1"/>
      <c r="P75" s="1"/>
      <c r="Q75" s="50"/>
    </row>
    <row r="76" spans="1:18" ht="15.75" hidden="1" customHeight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69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M76" s="1"/>
      <c r="N76" s="1"/>
      <c r="O76" s="1"/>
      <c r="P76" s="1"/>
      <c r="Q76" s="50"/>
    </row>
    <row r="77" spans="1:18" ht="15.75" hidden="1" customHeight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70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M77" s="1"/>
      <c r="N77" s="1"/>
      <c r="O77" s="1"/>
      <c r="P77" s="1"/>
      <c r="Q77" s="50"/>
    </row>
    <row r="78" spans="1:18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71</v>
      </c>
      <c r="H78" s="77">
        <v>49</v>
      </c>
      <c r="I78" s="109">
        <f t="shared" ref="I78:L79" si="3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  <c r="M78" s="1"/>
      <c r="N78" s="1"/>
      <c r="O78" s="1"/>
      <c r="P78" s="1"/>
      <c r="Q78" s="1"/>
      <c r="R78" s="1"/>
    </row>
    <row r="79" spans="1:18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71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  <c r="M79" s="1"/>
      <c r="N79" s="1"/>
      <c r="O79" s="1"/>
      <c r="P79" s="1"/>
      <c r="Q79" s="1"/>
      <c r="R79" s="1"/>
    </row>
    <row r="80" spans="1:18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71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  <c r="M80" s="1"/>
      <c r="N80" s="1"/>
      <c r="O80" s="1"/>
      <c r="P80" s="1"/>
      <c r="Q80" s="1"/>
      <c r="R80" s="1"/>
    </row>
    <row r="81" spans="1:18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71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  <c r="M81" s="1"/>
      <c r="N81" s="1"/>
      <c r="O81" s="1"/>
      <c r="P81" s="1"/>
      <c r="Q81" s="1"/>
      <c r="R81" s="1"/>
    </row>
    <row r="82" spans="1:18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72</v>
      </c>
      <c r="H82" s="77">
        <v>53</v>
      </c>
      <c r="I82" s="109">
        <f t="shared" ref="I82:L84" si="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  <c r="M82" s="1"/>
      <c r="N82" s="1"/>
      <c r="O82" s="1"/>
      <c r="P82" s="1"/>
      <c r="Q82" s="1"/>
      <c r="R82" s="1"/>
    </row>
    <row r="83" spans="1:18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73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  <c r="M83" s="1"/>
      <c r="N83" s="1"/>
      <c r="O83" s="1"/>
      <c r="P83" s="1"/>
      <c r="Q83" s="1"/>
      <c r="R83" s="1"/>
    </row>
    <row r="84" spans="1:18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73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  <c r="M84" s="1"/>
      <c r="N84" s="1"/>
      <c r="O84" s="1"/>
      <c r="P84" s="1"/>
      <c r="Q84" s="1"/>
      <c r="R84" s="1"/>
    </row>
    <row r="85" spans="1:18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73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  <c r="M85" s="1"/>
      <c r="N85" s="1"/>
      <c r="O85" s="1"/>
      <c r="P85" s="1"/>
      <c r="Q85" s="1"/>
      <c r="R85" s="1"/>
    </row>
    <row r="86" spans="1:18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74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  <c r="M86" s="1"/>
      <c r="N86" s="1"/>
      <c r="O86" s="1"/>
      <c r="P86" s="1"/>
      <c r="Q86" s="1"/>
      <c r="R86" s="1"/>
    </row>
    <row r="87" spans="1:18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75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  <c r="M87" s="1"/>
      <c r="N87" s="1"/>
      <c r="O87" s="1"/>
      <c r="P87" s="1"/>
      <c r="Q87" s="1"/>
      <c r="R87" s="1"/>
    </row>
    <row r="88" spans="1:18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76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  <c r="M88" s="1"/>
      <c r="N88" s="1"/>
      <c r="O88" s="1"/>
      <c r="P88" s="1"/>
      <c r="Q88" s="1"/>
      <c r="R88" s="1"/>
    </row>
    <row r="89" spans="1:18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77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  <c r="M89" s="1"/>
      <c r="N89" s="1"/>
      <c r="O89" s="1"/>
      <c r="P89" s="1"/>
      <c r="Q89" s="1"/>
      <c r="R89" s="1"/>
    </row>
    <row r="90" spans="1:18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78</v>
      </c>
      <c r="H90" s="77">
        <v>61</v>
      </c>
      <c r="I90" s="116">
        <f t="shared" ref="I90:L91" si="5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  <c r="M90" s="1"/>
      <c r="N90" s="1"/>
      <c r="O90" s="1"/>
      <c r="P90" s="1"/>
      <c r="Q90" s="1"/>
      <c r="R90" s="1"/>
    </row>
    <row r="91" spans="1:18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78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  <c r="M91" s="1"/>
      <c r="N91" s="1"/>
      <c r="O91" s="1"/>
      <c r="P91" s="1"/>
      <c r="Q91" s="1"/>
      <c r="R91" s="1"/>
    </row>
    <row r="92" spans="1:18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78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  <c r="M92" s="1"/>
      <c r="N92" s="1"/>
      <c r="O92" s="1"/>
      <c r="P92" s="1"/>
      <c r="Q92" s="1"/>
      <c r="R92" s="1"/>
    </row>
    <row r="93" spans="1:18" ht="25.5" hidden="1" customHeight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79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  <c r="M93" s="1"/>
      <c r="N93" s="1"/>
      <c r="O93" s="1"/>
      <c r="P93" s="1"/>
      <c r="Q93" s="1"/>
      <c r="R93" s="1"/>
    </row>
    <row r="94" spans="1:18" ht="25.5" hidden="1" customHeight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80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  <c r="M94" s="1"/>
      <c r="N94" s="1"/>
      <c r="O94" s="1"/>
      <c r="P94" s="1"/>
      <c r="Q94" s="1"/>
      <c r="R94" s="1"/>
    </row>
    <row r="95" spans="1:18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81</v>
      </c>
      <c r="H95" s="77">
        <v>66</v>
      </c>
      <c r="I95" s="109">
        <f t="shared" ref="I95:L96" si="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  <c r="M95" s="1"/>
      <c r="N95" s="1"/>
      <c r="O95" s="1"/>
      <c r="P95" s="1"/>
      <c r="Q95" s="1"/>
      <c r="R95" s="1"/>
    </row>
    <row r="96" spans="1:18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81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  <c r="M96" s="1"/>
      <c r="N96" s="1"/>
      <c r="O96" s="1"/>
      <c r="P96" s="1"/>
      <c r="Q96" s="1"/>
      <c r="R96" s="1"/>
    </row>
    <row r="97" spans="1:18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81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  <c r="M97" s="1"/>
      <c r="N97" s="1"/>
      <c r="O97" s="1"/>
      <c r="P97" s="1"/>
      <c r="Q97" s="1"/>
      <c r="R97" s="1"/>
    </row>
    <row r="98" spans="1:18" ht="25.5" hidden="1" customHeight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82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  <c r="M98" s="1"/>
      <c r="N98" s="1"/>
      <c r="O98" s="1"/>
      <c r="P98" s="1"/>
      <c r="Q98" s="1"/>
      <c r="R98" s="1"/>
    </row>
    <row r="99" spans="1:18" ht="25.5" hidden="1" customHeight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83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  <c r="M99" s="1"/>
      <c r="N99" s="1"/>
      <c r="O99" s="1"/>
      <c r="P99" s="1"/>
      <c r="Q99" s="1"/>
      <c r="R99" s="1"/>
    </row>
    <row r="100" spans="1:18" ht="25.5" hidden="1" customHeight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84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  <c r="M100" s="1"/>
      <c r="N100" s="1"/>
      <c r="O100" s="1"/>
      <c r="P100" s="1"/>
      <c r="Q100" s="1"/>
      <c r="R100" s="1"/>
    </row>
    <row r="101" spans="1:18" ht="25.5" hidden="1" customHeight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85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  <c r="M101" s="1"/>
      <c r="N101" s="1"/>
      <c r="O101" s="1"/>
      <c r="P101" s="1"/>
      <c r="Q101" s="1"/>
      <c r="R101" s="1"/>
    </row>
    <row r="102" spans="1:18" ht="25.5" hidden="1" customHeight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85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  <c r="M102" s="1"/>
      <c r="N102" s="1"/>
      <c r="O102" s="1"/>
      <c r="P102" s="1"/>
      <c r="Q102" s="1"/>
      <c r="R102" s="1"/>
    </row>
    <row r="103" spans="1:18" ht="25.5" hidden="1" customHeight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85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  <c r="M103" s="1"/>
      <c r="N103" s="1"/>
      <c r="O103" s="1"/>
      <c r="P103" s="1"/>
      <c r="Q103" s="1"/>
      <c r="R103" s="1"/>
    </row>
    <row r="104" spans="1:18" ht="25.5" hidden="1" customHeight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86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  <c r="M104" s="1"/>
      <c r="N104" s="1"/>
      <c r="O104" s="1"/>
      <c r="P104" s="1"/>
      <c r="Q104" s="1"/>
      <c r="R104" s="1"/>
    </row>
    <row r="105" spans="1:18" ht="25.5" hidden="1" customHeight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87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  <c r="M105" s="1"/>
      <c r="N105" s="1"/>
      <c r="O105" s="1"/>
      <c r="P105" s="1"/>
      <c r="Q105" s="1"/>
      <c r="R105" s="1"/>
    </row>
    <row r="106" spans="1:18" ht="25.5" hidden="1" customHeight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87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  <c r="M106" s="1"/>
      <c r="N106" s="1"/>
      <c r="O106" s="1"/>
      <c r="P106" s="1"/>
      <c r="Q106" s="1"/>
      <c r="R106" s="1"/>
    </row>
    <row r="107" spans="1:18" ht="25.5" hidden="1" customHeight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87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  <c r="M107" s="1"/>
      <c r="N107" s="1"/>
      <c r="O107" s="1"/>
      <c r="P107" s="1"/>
      <c r="Q107" s="1"/>
      <c r="R107" s="1"/>
    </row>
    <row r="108" spans="1:18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88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  <c r="M108" s="1"/>
      <c r="N108" s="1"/>
      <c r="O108" s="1"/>
      <c r="P108" s="1"/>
      <c r="Q108" s="1"/>
      <c r="R108" s="1"/>
    </row>
    <row r="109" spans="1:18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89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  <c r="M109" s="1"/>
      <c r="N109" s="1"/>
      <c r="O109" s="1"/>
      <c r="P109" s="1"/>
      <c r="Q109" s="1"/>
      <c r="R109" s="1"/>
    </row>
    <row r="110" spans="1:18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90</v>
      </c>
      <c r="H110" s="77">
        <v>81</v>
      </c>
      <c r="I110" s="112">
        <f t="shared" ref="I110:L111" si="7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  <c r="M110" s="1"/>
      <c r="N110" s="1"/>
      <c r="O110" s="1"/>
      <c r="P110" s="1"/>
      <c r="Q110" s="1"/>
      <c r="R110" s="1"/>
    </row>
    <row r="111" spans="1:18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90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  <c r="M111" s="1"/>
      <c r="N111" s="1"/>
      <c r="O111" s="1"/>
      <c r="P111" s="1"/>
      <c r="Q111" s="1"/>
      <c r="R111" s="1"/>
    </row>
    <row r="112" spans="1:18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90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  <c r="M112" s="1"/>
      <c r="N112" s="1"/>
      <c r="O112" s="1"/>
      <c r="P112" s="1"/>
      <c r="Q112" s="1"/>
      <c r="R112" s="1"/>
    </row>
    <row r="113" spans="1:18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91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  <c r="M113" s="1"/>
      <c r="N113" s="1"/>
      <c r="O113" s="1"/>
      <c r="P113" s="1"/>
      <c r="Q113" s="1"/>
      <c r="R113" s="1"/>
    </row>
    <row r="114" spans="1:18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92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  <c r="M114" s="1"/>
      <c r="N114" s="1"/>
      <c r="O114" s="1"/>
      <c r="P114" s="1"/>
      <c r="Q114" s="1"/>
      <c r="R114" s="1"/>
    </row>
    <row r="115" spans="1:18" ht="25.5" hidden="1" customHeight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93</v>
      </c>
      <c r="H115" s="77">
        <v>86</v>
      </c>
      <c r="I115" s="109">
        <f t="shared" ref="I115:L117" si="8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  <c r="M115" s="1"/>
      <c r="N115" s="1"/>
      <c r="O115" s="1"/>
      <c r="P115" s="1"/>
      <c r="Q115" s="1"/>
      <c r="R115" s="1"/>
    </row>
    <row r="116" spans="1:18" ht="25.5" hidden="1" customHeight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93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  <c r="M116" s="1"/>
      <c r="N116" s="1"/>
      <c r="O116" s="1"/>
      <c r="P116" s="1"/>
      <c r="Q116" s="1"/>
      <c r="R116" s="1"/>
    </row>
    <row r="117" spans="1:18" ht="25.5" hidden="1" customHeight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93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  <c r="M117" s="1"/>
      <c r="N117" s="1"/>
      <c r="O117" s="1"/>
      <c r="P117" s="1"/>
      <c r="Q117" s="1"/>
      <c r="R117" s="1"/>
    </row>
    <row r="118" spans="1:18" ht="25.5" hidden="1" customHeight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93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  <c r="M118" s="1"/>
      <c r="N118" s="1"/>
      <c r="O118" s="1"/>
      <c r="P118" s="1"/>
      <c r="Q118" s="1"/>
      <c r="R118" s="1"/>
    </row>
    <row r="119" spans="1:18" ht="25.5" hidden="1" customHeight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94</v>
      </c>
      <c r="H119" s="77">
        <v>90</v>
      </c>
      <c r="I119" s="116">
        <f t="shared" ref="I119:L121" si="9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  <c r="M119" s="1"/>
      <c r="N119" s="1"/>
      <c r="O119" s="1"/>
      <c r="P119" s="1"/>
      <c r="Q119" s="1"/>
      <c r="R119" s="1"/>
    </row>
    <row r="120" spans="1:18" ht="25.5" hidden="1" customHeight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94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  <c r="M120" s="1"/>
      <c r="N120" s="1"/>
      <c r="O120" s="1"/>
      <c r="P120" s="1"/>
      <c r="Q120" s="1"/>
      <c r="R120" s="1"/>
    </row>
    <row r="121" spans="1:18" ht="25.5" hidden="1" customHeight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94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  <c r="M121" s="1"/>
      <c r="N121" s="1"/>
      <c r="O121" s="1"/>
      <c r="P121" s="1"/>
      <c r="Q121" s="1"/>
      <c r="R121" s="1"/>
    </row>
    <row r="122" spans="1:18" ht="25.5" hidden="1" customHeight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94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  <c r="M122" s="1"/>
      <c r="N122" s="1"/>
      <c r="O122" s="1"/>
      <c r="P122" s="1"/>
      <c r="Q122" s="1"/>
      <c r="R122" s="1"/>
    </row>
    <row r="123" spans="1:18" ht="25.5" hidden="1" customHeight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95</v>
      </c>
      <c r="H123" s="77">
        <v>94</v>
      </c>
      <c r="I123" s="116">
        <f t="shared" ref="I123:L125" si="10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  <c r="M123" s="1"/>
      <c r="N123" s="1"/>
      <c r="O123" s="1"/>
      <c r="P123" s="1"/>
      <c r="Q123" s="1"/>
      <c r="R123" s="1"/>
    </row>
    <row r="124" spans="1:18" ht="25.5" hidden="1" customHeight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95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  <c r="M124" s="1"/>
      <c r="N124" s="1"/>
      <c r="O124" s="1"/>
      <c r="P124" s="1"/>
      <c r="Q124" s="1"/>
      <c r="R124" s="1"/>
    </row>
    <row r="125" spans="1:18" ht="25.5" hidden="1" customHeight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95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  <c r="M125" s="1"/>
      <c r="N125" s="1"/>
      <c r="O125" s="1"/>
      <c r="P125" s="1"/>
      <c r="Q125" s="1"/>
      <c r="R125" s="1"/>
    </row>
    <row r="126" spans="1:18" ht="25.5" hidden="1" customHeight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95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  <c r="M126" s="1"/>
      <c r="N126" s="1"/>
      <c r="O126" s="1"/>
      <c r="P126" s="1"/>
      <c r="Q126" s="1"/>
      <c r="R126" s="1"/>
    </row>
    <row r="127" spans="1:18" ht="38.25" hidden="1" customHeight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96</v>
      </c>
      <c r="H127" s="77">
        <v>98</v>
      </c>
      <c r="I127" s="118">
        <f t="shared" ref="I127:L129" si="11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  <c r="M127" s="1"/>
      <c r="N127" s="1"/>
      <c r="O127" s="1"/>
      <c r="P127" s="1"/>
      <c r="Q127" s="1"/>
      <c r="R127" s="1"/>
    </row>
    <row r="128" spans="1:18" ht="38.25" hidden="1" customHeight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96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  <c r="M128" s="1"/>
      <c r="N128" s="1"/>
      <c r="O128" s="1"/>
      <c r="P128" s="1"/>
      <c r="Q128" s="1"/>
      <c r="R128" s="1"/>
    </row>
    <row r="129" spans="1:18" ht="38.25" hidden="1" customHeight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96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  <c r="M129" s="1"/>
      <c r="N129" s="1"/>
      <c r="O129" s="1"/>
      <c r="P129" s="1"/>
      <c r="Q129" s="1"/>
      <c r="R129" s="1"/>
    </row>
    <row r="130" spans="1:18" ht="38.25" hidden="1" customHeight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97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  <c r="M130" s="1"/>
      <c r="N130" s="1"/>
      <c r="O130" s="1"/>
      <c r="P130" s="1"/>
      <c r="Q130" s="1"/>
      <c r="R130" s="1"/>
    </row>
    <row r="131" spans="1:18" ht="26.25" hidden="1" customHeight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98</v>
      </c>
      <c r="H131" s="77">
        <v>102</v>
      </c>
      <c r="I131" s="110">
        <f t="shared" ref="I131:L133" si="12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  <c r="M131" s="1"/>
      <c r="N131" s="1"/>
      <c r="O131" s="1"/>
      <c r="P131" s="1"/>
      <c r="Q131" s="1"/>
      <c r="R131" s="1"/>
    </row>
    <row r="132" spans="1:18" ht="26.25" hidden="1" customHeight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98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  <c r="M132" s="1"/>
      <c r="N132" s="1"/>
      <c r="O132" s="1"/>
      <c r="P132" s="1"/>
      <c r="Q132" s="1"/>
      <c r="R132" s="1"/>
    </row>
    <row r="133" spans="1:18" ht="26.25" hidden="1" customHeight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98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  <c r="M133" s="1"/>
      <c r="N133" s="1"/>
      <c r="O133" s="1"/>
      <c r="P133" s="1"/>
      <c r="Q133" s="1"/>
      <c r="R133" s="1"/>
    </row>
    <row r="134" spans="1:18" ht="26.25" hidden="1" customHeight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98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  <c r="M134" s="1"/>
      <c r="N134" s="1"/>
      <c r="O134" s="1"/>
      <c r="P134" s="1"/>
      <c r="Q134" s="1"/>
      <c r="R134" s="1"/>
    </row>
    <row r="135" spans="1:18">
      <c r="A135" s="69">
        <v>2</v>
      </c>
      <c r="B135" s="33">
        <v>7</v>
      </c>
      <c r="C135" s="33"/>
      <c r="D135" s="34"/>
      <c r="E135" s="34"/>
      <c r="F135" s="36"/>
      <c r="G135" s="35" t="s">
        <v>99</v>
      </c>
      <c r="H135" s="77">
        <v>106</v>
      </c>
      <c r="I135" s="110">
        <f>SUM(I136+I141+I149)</f>
        <v>13900</v>
      </c>
      <c r="J135" s="121">
        <f>SUM(J136+J141+J149)</f>
        <v>13900</v>
      </c>
      <c r="K135" s="110">
        <f>SUM(K136+K141+K149)</f>
        <v>13855.39</v>
      </c>
      <c r="L135" s="109">
        <f>SUM(L136+L141+L149)</f>
        <v>13855.39</v>
      </c>
      <c r="M135" s="1"/>
      <c r="N135" s="1"/>
      <c r="O135" s="1"/>
      <c r="P135" s="1"/>
      <c r="Q135" s="1"/>
      <c r="R135" s="1"/>
    </row>
    <row r="136" spans="1:18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100</v>
      </c>
      <c r="H136" s="77">
        <v>107</v>
      </c>
      <c r="I136" s="110">
        <f t="shared" ref="I136:L137" si="13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  <c r="M136" s="1"/>
      <c r="N136" s="1"/>
      <c r="O136" s="1"/>
      <c r="P136" s="1"/>
      <c r="Q136" s="1"/>
      <c r="R136" s="1"/>
    </row>
    <row r="137" spans="1:18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100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  <c r="M137" s="1"/>
      <c r="N137" s="1"/>
      <c r="O137" s="1"/>
      <c r="P137" s="1"/>
      <c r="Q137" s="1"/>
      <c r="R137" s="1"/>
    </row>
    <row r="138" spans="1:18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100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  <c r="M138" s="1"/>
      <c r="N138" s="1"/>
      <c r="O138" s="1"/>
      <c r="P138" s="1"/>
      <c r="Q138" s="1"/>
      <c r="R138" s="1"/>
    </row>
    <row r="139" spans="1:18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101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  <c r="M139" s="1"/>
      <c r="N139" s="1"/>
      <c r="O139" s="1"/>
      <c r="P139" s="1"/>
      <c r="Q139" s="1"/>
      <c r="R139" s="1"/>
    </row>
    <row r="140" spans="1:18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102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  <c r="M140" s="1"/>
      <c r="N140" s="1"/>
      <c r="O140" s="1"/>
      <c r="P140" s="1"/>
      <c r="Q140" s="1"/>
      <c r="R140" s="1"/>
    </row>
    <row r="141" spans="1:18" ht="25.5" hidden="1" customHeight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103</v>
      </c>
      <c r="H141" s="77">
        <v>112</v>
      </c>
      <c r="I141" s="111">
        <f t="shared" ref="I141:L142" si="14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  <c r="M141" s="1"/>
      <c r="N141" s="1"/>
      <c r="O141" s="1"/>
      <c r="P141" s="1"/>
      <c r="Q141" s="1"/>
      <c r="R141" s="1"/>
    </row>
    <row r="142" spans="1:18" ht="25.5" hidden="1" customHeight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104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  <c r="M142" s="1"/>
      <c r="N142" s="1"/>
      <c r="O142" s="1"/>
      <c r="P142" s="1"/>
      <c r="Q142" s="1"/>
      <c r="R142" s="1"/>
    </row>
    <row r="143" spans="1:18" ht="25.5" hidden="1" customHeight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104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  <c r="M143" s="1"/>
      <c r="N143" s="1"/>
      <c r="O143" s="1"/>
      <c r="P143" s="1"/>
      <c r="Q143" s="1"/>
      <c r="R143" s="1"/>
    </row>
    <row r="144" spans="1:18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105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  <c r="M144" s="1"/>
      <c r="N144" s="1"/>
      <c r="O144" s="1"/>
      <c r="P144" s="1"/>
      <c r="Q144" s="1"/>
      <c r="R144" s="1"/>
    </row>
    <row r="145" spans="1:18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106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  <c r="M145" s="1"/>
      <c r="N145" s="1"/>
      <c r="O145" s="1"/>
      <c r="P145" s="1"/>
      <c r="Q145" s="1"/>
      <c r="R145" s="1"/>
    </row>
    <row r="146" spans="1:18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107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  <c r="M146" s="1"/>
      <c r="N146" s="1"/>
      <c r="O146" s="1"/>
      <c r="P146" s="1"/>
      <c r="Q146" s="1"/>
      <c r="R146" s="1"/>
    </row>
    <row r="147" spans="1:18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107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  <c r="M147" s="1"/>
      <c r="N147" s="1"/>
      <c r="O147" s="1"/>
      <c r="P147" s="1"/>
      <c r="Q147" s="1"/>
      <c r="R147" s="1"/>
    </row>
    <row r="148" spans="1:18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107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  <c r="M148" s="1"/>
      <c r="N148" s="1"/>
      <c r="O148" s="1"/>
      <c r="P148" s="1"/>
      <c r="Q148" s="1"/>
      <c r="R148" s="1"/>
    </row>
    <row r="149" spans="1:18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108</v>
      </c>
      <c r="H149" s="77">
        <v>120</v>
      </c>
      <c r="I149" s="110">
        <f t="shared" ref="I149:L150" si="15">I150</f>
        <v>13900</v>
      </c>
      <c r="J149" s="121">
        <f t="shared" si="15"/>
        <v>13900</v>
      </c>
      <c r="K149" s="110">
        <f t="shared" si="15"/>
        <v>13855.39</v>
      </c>
      <c r="L149" s="109">
        <f t="shared" si="15"/>
        <v>13855.39</v>
      </c>
      <c r="M149" s="1"/>
      <c r="N149" s="1"/>
      <c r="O149" s="1"/>
      <c r="P149" s="1"/>
      <c r="Q149" s="1"/>
      <c r="R149" s="1"/>
    </row>
    <row r="150" spans="1:18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108</v>
      </c>
      <c r="H150" s="77">
        <v>121</v>
      </c>
      <c r="I150" s="119">
        <f t="shared" si="15"/>
        <v>13900</v>
      </c>
      <c r="J150" s="127">
        <f t="shared" si="15"/>
        <v>13900</v>
      </c>
      <c r="K150" s="119">
        <f t="shared" si="15"/>
        <v>13855.39</v>
      </c>
      <c r="L150" s="118">
        <f t="shared" si="15"/>
        <v>13855.39</v>
      </c>
      <c r="M150" s="1"/>
      <c r="N150" s="1"/>
      <c r="O150" s="1"/>
      <c r="P150" s="1"/>
      <c r="Q150" s="1"/>
      <c r="R150" s="1"/>
    </row>
    <row r="151" spans="1:18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108</v>
      </c>
      <c r="H151" s="77">
        <v>122</v>
      </c>
      <c r="I151" s="110">
        <f>SUM(I152:I153)</f>
        <v>13900</v>
      </c>
      <c r="J151" s="121">
        <f>SUM(J152:J153)</f>
        <v>13900</v>
      </c>
      <c r="K151" s="110">
        <f>SUM(K152:K153)</f>
        <v>13855.39</v>
      </c>
      <c r="L151" s="109">
        <f>SUM(L152:L153)</f>
        <v>13855.39</v>
      </c>
      <c r="M151" s="1"/>
      <c r="N151" s="1"/>
      <c r="O151" s="1"/>
      <c r="P151" s="1"/>
      <c r="Q151" s="1"/>
      <c r="R151" s="1"/>
    </row>
    <row r="152" spans="1:18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109</v>
      </c>
      <c r="H152" s="77">
        <v>123</v>
      </c>
      <c r="I152" s="129">
        <v>13900</v>
      </c>
      <c r="J152" s="129">
        <v>13900</v>
      </c>
      <c r="K152" s="129">
        <v>13855.39</v>
      </c>
      <c r="L152" s="129">
        <v>13855.39</v>
      </c>
      <c r="M152" s="1"/>
      <c r="N152" s="1"/>
      <c r="O152" s="1"/>
      <c r="P152" s="1"/>
      <c r="Q152" s="1"/>
      <c r="R152" s="1"/>
    </row>
    <row r="153" spans="1:18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110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  <c r="M153" s="1"/>
      <c r="N153" s="1"/>
      <c r="O153" s="1"/>
      <c r="P153" s="1"/>
      <c r="Q153" s="1"/>
      <c r="R153" s="1"/>
    </row>
    <row r="154" spans="1:18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111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  <c r="M154" s="1"/>
      <c r="N154" s="1"/>
      <c r="O154" s="1"/>
      <c r="P154" s="1"/>
      <c r="Q154" s="1"/>
      <c r="R154" s="1"/>
    </row>
    <row r="155" spans="1:18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111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  <c r="M155" s="1"/>
      <c r="N155" s="1"/>
      <c r="O155" s="1"/>
      <c r="P155" s="1"/>
      <c r="Q155" s="1"/>
      <c r="R155" s="1"/>
    </row>
    <row r="156" spans="1:18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112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  <c r="M156" s="1"/>
      <c r="N156" s="1"/>
      <c r="O156" s="1"/>
      <c r="P156" s="1"/>
      <c r="Q156" s="1"/>
      <c r="R156" s="1"/>
    </row>
    <row r="157" spans="1:18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112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  <c r="M157" s="1"/>
      <c r="N157" s="1"/>
      <c r="O157" s="1"/>
      <c r="P157" s="1"/>
      <c r="Q157" s="1"/>
      <c r="R157" s="1"/>
    </row>
    <row r="158" spans="1:18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113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  <c r="M158" s="1"/>
      <c r="N158" s="1"/>
      <c r="O158" s="1"/>
      <c r="P158" s="1"/>
      <c r="Q158" s="1"/>
      <c r="R158" s="1"/>
    </row>
    <row r="159" spans="1:18" ht="25.5" hidden="1" customHeight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114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  <c r="M159" s="1"/>
      <c r="N159" s="1"/>
      <c r="O159" s="1"/>
      <c r="P159" s="1"/>
      <c r="Q159" s="1"/>
      <c r="R159" s="1"/>
    </row>
    <row r="160" spans="1:18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115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  <c r="M160" s="1"/>
      <c r="N160" s="1"/>
      <c r="O160" s="1"/>
      <c r="P160" s="1"/>
      <c r="Q160" s="1"/>
      <c r="R160" s="1"/>
    </row>
    <row r="161" spans="1:18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116</v>
      </c>
      <c r="H161" s="77">
        <v>132</v>
      </c>
      <c r="I161" s="110">
        <f t="shared" ref="I161:L162" si="16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  <c r="M161" s="1"/>
      <c r="N161" s="1"/>
      <c r="O161" s="1"/>
      <c r="P161" s="1"/>
      <c r="Q161" s="1"/>
      <c r="R161" s="1"/>
    </row>
    <row r="162" spans="1:18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116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  <c r="M162" s="1"/>
      <c r="N162" s="1"/>
      <c r="O162" s="1"/>
      <c r="P162" s="1"/>
      <c r="Q162" s="1"/>
      <c r="R162" s="1"/>
    </row>
    <row r="163" spans="1:18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116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  <c r="M163" s="1"/>
      <c r="N163" s="1"/>
      <c r="O163" s="1"/>
      <c r="P163" s="1"/>
      <c r="Q163" s="1"/>
      <c r="R163" s="1"/>
    </row>
    <row r="164" spans="1:18" ht="38.25" hidden="1" customHeight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117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  <c r="M164" s="1"/>
      <c r="N164" s="1"/>
      <c r="O164" s="1"/>
      <c r="P164" s="1"/>
      <c r="Q164" s="1"/>
      <c r="R164" s="1"/>
    </row>
    <row r="165" spans="1:18" ht="38.25" hidden="1" customHeight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118</v>
      </c>
      <c r="H165" s="77">
        <v>136</v>
      </c>
      <c r="I165" s="110">
        <f t="shared" ref="I165:L167" si="1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8" ht="38.25" hidden="1" customHeight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118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  <c r="M166" s="1"/>
      <c r="N166" s="1"/>
      <c r="O166" s="1"/>
      <c r="P166" s="1"/>
      <c r="Q166" s="1"/>
      <c r="R166" s="1"/>
    </row>
    <row r="167" spans="1:18" ht="38.25" hidden="1" customHeight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118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  <c r="M167" s="1"/>
      <c r="N167" s="1"/>
      <c r="O167" s="1"/>
      <c r="P167" s="1"/>
      <c r="Q167" s="1"/>
      <c r="R167" s="1"/>
    </row>
    <row r="168" spans="1:18" ht="38.25" hidden="1" customHeight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118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  <c r="M168" s="1"/>
      <c r="N168" s="1"/>
      <c r="O168" s="1"/>
      <c r="P168" s="1"/>
      <c r="Q168" s="1"/>
      <c r="R168" s="1"/>
    </row>
    <row r="169" spans="1:18" ht="38.25" hidden="1" customHeight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119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  <c r="M169" s="1"/>
      <c r="N169" s="1"/>
      <c r="O169" s="1"/>
      <c r="P169" s="1"/>
      <c r="Q169" s="1"/>
      <c r="R169" s="1"/>
    </row>
    <row r="170" spans="1:18" ht="51" hidden="1" customHeight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120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  <c r="M170" s="1"/>
      <c r="N170" s="1"/>
      <c r="O170" s="1"/>
      <c r="P170" s="1"/>
      <c r="Q170" s="1"/>
      <c r="R170" s="1"/>
    </row>
    <row r="171" spans="1:18" ht="51" hidden="1" customHeight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120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  <c r="M171" s="1"/>
      <c r="N171" s="1"/>
      <c r="O171" s="1"/>
      <c r="P171" s="1"/>
      <c r="Q171" s="1"/>
      <c r="R171" s="1"/>
    </row>
    <row r="172" spans="1:18" ht="51" hidden="1" customHeight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121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  <c r="M172" s="1"/>
      <c r="N172" s="1"/>
      <c r="O172" s="1"/>
      <c r="P172" s="1"/>
      <c r="Q172" s="1"/>
      <c r="R172" s="1"/>
    </row>
    <row r="173" spans="1:18" ht="63.75" hidden="1" customHeight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122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  <c r="M173" s="1"/>
      <c r="N173" s="1"/>
      <c r="O173" s="1"/>
      <c r="P173" s="1"/>
      <c r="Q173" s="1"/>
      <c r="R173" s="1"/>
    </row>
    <row r="174" spans="1:18" ht="63.75" hidden="1" customHeight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123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  <c r="M174" s="1"/>
      <c r="N174" s="1"/>
      <c r="O174" s="1"/>
      <c r="P174" s="1"/>
      <c r="Q174" s="1"/>
      <c r="R174" s="1"/>
    </row>
    <row r="175" spans="1:18" ht="51" hidden="1" customHeight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124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  <c r="M175" s="1"/>
      <c r="N175" s="1"/>
      <c r="O175" s="1"/>
      <c r="P175" s="1"/>
      <c r="Q175" s="1"/>
      <c r="R175" s="1"/>
    </row>
    <row r="176" spans="1:18" ht="51" hidden="1" customHeight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125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  <c r="M176" s="1"/>
      <c r="N176" s="1"/>
      <c r="O176" s="1"/>
      <c r="P176" s="1"/>
      <c r="Q176" s="1"/>
      <c r="R176" s="1"/>
    </row>
    <row r="177" spans="1:18" ht="51" hidden="1" customHeight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126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  <c r="M177" s="1"/>
      <c r="N177" s="1"/>
      <c r="O177" s="1"/>
      <c r="P177" s="1"/>
      <c r="Q177" s="1"/>
      <c r="R177" s="1"/>
    </row>
    <row r="178" spans="1:18" ht="63.75" hidden="1" customHeight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127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  <c r="M178" s="1"/>
      <c r="N178" s="1"/>
      <c r="O178" s="1"/>
      <c r="P178" s="1"/>
      <c r="Q178" s="1"/>
      <c r="R178" s="1"/>
    </row>
    <row r="179" spans="1:18" ht="51" hidden="1" customHeight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128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  <c r="M179" s="1"/>
      <c r="N179" s="1"/>
      <c r="O179" s="1"/>
      <c r="P179" s="1"/>
      <c r="Q179" s="1"/>
      <c r="R179" s="1"/>
    </row>
    <row r="180" spans="1:18" ht="76.5" customHeight="1">
      <c r="A180" s="33">
        <v>3</v>
      </c>
      <c r="B180" s="35"/>
      <c r="C180" s="33"/>
      <c r="D180" s="34"/>
      <c r="E180" s="34"/>
      <c r="F180" s="36"/>
      <c r="G180" s="74" t="s">
        <v>129</v>
      </c>
      <c r="H180" s="77">
        <v>151</v>
      </c>
      <c r="I180" s="109">
        <f>SUM(I181+I234+I299)</f>
        <v>7500</v>
      </c>
      <c r="J180" s="121">
        <f>SUM(J181+J234+J299)</f>
        <v>7500</v>
      </c>
      <c r="K180" s="110">
        <f>SUM(K181+K234+K299)</f>
        <v>7479.67</v>
      </c>
      <c r="L180" s="109">
        <f>SUM(L181+L234+L299)</f>
        <v>7479.67</v>
      </c>
      <c r="M180" s="1"/>
      <c r="N180" s="1"/>
      <c r="O180" s="1"/>
      <c r="P180" s="1"/>
      <c r="Q180" s="1"/>
      <c r="R180" s="1"/>
    </row>
    <row r="181" spans="1:18" ht="25.5" customHeight="1">
      <c r="A181" s="69">
        <v>3</v>
      </c>
      <c r="B181" s="33">
        <v>1</v>
      </c>
      <c r="C181" s="52"/>
      <c r="D181" s="39"/>
      <c r="E181" s="39"/>
      <c r="F181" s="80"/>
      <c r="G181" s="67" t="s">
        <v>130</v>
      </c>
      <c r="H181" s="77">
        <v>152</v>
      </c>
      <c r="I181" s="109">
        <f>SUM(I182+I205+I212+I224+I228)</f>
        <v>7500</v>
      </c>
      <c r="J181" s="116">
        <f>SUM(J182+J205+J212+J224+J228)</f>
        <v>7500</v>
      </c>
      <c r="K181" s="116">
        <f>SUM(K182+K205+K212+K224+K228)</f>
        <v>7479.67</v>
      </c>
      <c r="L181" s="116">
        <f>SUM(L182+L205+L212+L224+L228)</f>
        <v>7479.67</v>
      </c>
      <c r="M181" s="1"/>
      <c r="N181" s="1"/>
      <c r="O181" s="1"/>
      <c r="P181" s="1"/>
      <c r="Q181" s="1"/>
      <c r="R181" s="1"/>
    </row>
    <row r="182" spans="1:18" ht="25.5" customHeight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131</v>
      </c>
      <c r="H182" s="77">
        <v>153</v>
      </c>
      <c r="I182" s="116">
        <f>SUM(I183+I186+I191+I197+I202)</f>
        <v>7500</v>
      </c>
      <c r="J182" s="121">
        <f>SUM(J183+J186+J191+J197+J202)</f>
        <v>7500</v>
      </c>
      <c r="K182" s="110">
        <f>SUM(K183+K186+K191+K197+K202)</f>
        <v>7479.67</v>
      </c>
      <c r="L182" s="109">
        <f>SUM(L183+L186+L191+L197+L202)</f>
        <v>7479.67</v>
      </c>
      <c r="M182" s="1"/>
      <c r="N182" s="1"/>
      <c r="O182" s="1"/>
      <c r="P182" s="1"/>
      <c r="Q182" s="1"/>
      <c r="R182" s="1"/>
    </row>
    <row r="183" spans="1:18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132</v>
      </c>
      <c r="H183" s="77">
        <v>154</v>
      </c>
      <c r="I183" s="109">
        <f t="shared" ref="I183:L184" si="18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  <c r="M183" s="1"/>
      <c r="N183" s="1"/>
      <c r="O183" s="1"/>
      <c r="P183" s="1"/>
      <c r="Q183" s="1"/>
      <c r="R183" s="1"/>
    </row>
    <row r="184" spans="1:18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132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  <c r="M184" s="1"/>
      <c r="N184" s="1"/>
      <c r="O184" s="1"/>
      <c r="P184" s="1"/>
      <c r="Q184" s="1"/>
      <c r="R184" s="1"/>
    </row>
    <row r="185" spans="1:18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132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  <c r="M185" s="1"/>
      <c r="N185" s="1"/>
      <c r="O185" s="1"/>
      <c r="P185" s="1"/>
      <c r="Q185" s="1"/>
      <c r="R185" s="1"/>
    </row>
    <row r="186" spans="1:18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133</v>
      </c>
      <c r="H186" s="77">
        <v>157</v>
      </c>
      <c r="I186" s="116">
        <f>I187</f>
        <v>4200</v>
      </c>
      <c r="J186" s="122">
        <f>J187</f>
        <v>4200</v>
      </c>
      <c r="K186" s="117">
        <f>K187</f>
        <v>4193.7</v>
      </c>
      <c r="L186" s="116">
        <f>L187</f>
        <v>4193.7</v>
      </c>
      <c r="M186" s="1"/>
      <c r="N186" s="1"/>
      <c r="O186" s="1"/>
      <c r="P186" s="1"/>
      <c r="Q186" s="1"/>
      <c r="R186" s="1"/>
    </row>
    <row r="187" spans="1:18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133</v>
      </c>
      <c r="H187" s="77">
        <v>158</v>
      </c>
      <c r="I187" s="109">
        <f>SUM(I188:I190)</f>
        <v>4200</v>
      </c>
      <c r="J187" s="121">
        <f>SUM(J188:J190)</f>
        <v>4200</v>
      </c>
      <c r="K187" s="110">
        <f>SUM(K188:K190)</f>
        <v>4193.7</v>
      </c>
      <c r="L187" s="109">
        <f>SUM(L188:L190)</f>
        <v>4193.7</v>
      </c>
      <c r="M187" s="1"/>
      <c r="N187" s="1"/>
      <c r="O187" s="1"/>
      <c r="P187" s="1"/>
      <c r="Q187" s="1"/>
      <c r="R187" s="1"/>
    </row>
    <row r="188" spans="1:18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134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  <c r="M188" s="1"/>
      <c r="N188" s="1"/>
      <c r="O188" s="1"/>
      <c r="P188" s="1"/>
      <c r="Q188" s="1"/>
      <c r="R188" s="1"/>
    </row>
    <row r="189" spans="1:18" ht="25.5" hidden="1" customHeight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135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  <c r="M189" s="1"/>
      <c r="N189" s="1"/>
      <c r="O189" s="1"/>
      <c r="P189" s="1"/>
      <c r="Q189" s="1"/>
      <c r="R189" s="1"/>
    </row>
    <row r="190" spans="1:18" ht="25.5" customHeight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136</v>
      </c>
      <c r="H190" s="77">
        <v>161</v>
      </c>
      <c r="I190" s="113">
        <v>4200</v>
      </c>
      <c r="J190" s="113">
        <v>4200</v>
      </c>
      <c r="K190" s="113">
        <v>4193.7</v>
      </c>
      <c r="L190" s="133">
        <v>4193.7</v>
      </c>
      <c r="M190" s="1"/>
      <c r="N190" s="1"/>
      <c r="O190" s="1"/>
      <c r="P190" s="1"/>
      <c r="Q190" s="1"/>
      <c r="R190" s="1"/>
    </row>
    <row r="191" spans="1:18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137</v>
      </c>
      <c r="H191" s="77">
        <v>162</v>
      </c>
      <c r="I191" s="109">
        <f>I192</f>
        <v>3300</v>
      </c>
      <c r="J191" s="121">
        <f>J192</f>
        <v>3300</v>
      </c>
      <c r="K191" s="110">
        <f>K192</f>
        <v>3285.97</v>
      </c>
      <c r="L191" s="109">
        <f>L192</f>
        <v>3285.97</v>
      </c>
      <c r="M191" s="1"/>
      <c r="N191" s="1"/>
      <c r="O191" s="1"/>
      <c r="P191" s="1"/>
      <c r="Q191" s="1"/>
      <c r="R191" s="1"/>
    </row>
    <row r="192" spans="1:18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137</v>
      </c>
      <c r="H192" s="77">
        <v>163</v>
      </c>
      <c r="I192" s="109">
        <f>SUM(I193:I196)</f>
        <v>3300</v>
      </c>
      <c r="J192" s="109">
        <f>SUM(J193:J196)</f>
        <v>3300</v>
      </c>
      <c r="K192" s="109">
        <f>SUM(K193:K196)</f>
        <v>3285.97</v>
      </c>
      <c r="L192" s="109">
        <f>SUM(L193:L196)</f>
        <v>3285.97</v>
      </c>
      <c r="M192" s="1"/>
      <c r="N192" s="1"/>
      <c r="O192" s="1"/>
      <c r="P192" s="1"/>
      <c r="Q192" s="1"/>
      <c r="R192" s="1"/>
    </row>
    <row r="193" spans="1:18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138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  <c r="M193" s="1"/>
      <c r="N193" s="1"/>
      <c r="O193" s="1"/>
      <c r="P193" s="1"/>
      <c r="Q193" s="1"/>
      <c r="R193" s="1"/>
    </row>
    <row r="194" spans="1:18" ht="25.5" customHeight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139</v>
      </c>
      <c r="H194" s="77">
        <v>165</v>
      </c>
      <c r="I194" s="113">
        <v>3300</v>
      </c>
      <c r="J194" s="115">
        <v>3300</v>
      </c>
      <c r="K194" s="115">
        <v>3285.97</v>
      </c>
      <c r="L194" s="115">
        <v>3285.97</v>
      </c>
      <c r="M194" s="1"/>
      <c r="N194" s="1"/>
      <c r="O194" s="1"/>
      <c r="P194" s="1"/>
      <c r="Q194" s="1"/>
      <c r="R194" s="1"/>
    </row>
    <row r="195" spans="1:18" ht="25.5" hidden="1" customHeight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140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  <c r="M195" s="1"/>
      <c r="N195" s="1"/>
      <c r="O195" s="1"/>
      <c r="P195" s="1"/>
      <c r="Q195" s="1"/>
      <c r="R195" s="1"/>
    </row>
    <row r="196" spans="1:18" ht="26.25" hidden="1" customHeight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141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  <c r="M196" s="1"/>
      <c r="N196" s="1"/>
      <c r="O196" s="1"/>
      <c r="P196" s="1"/>
      <c r="Q196" s="1"/>
      <c r="R196" s="1"/>
    </row>
    <row r="197" spans="1:18" ht="25.5" hidden="1" customHeight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142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  <c r="M197" s="1"/>
      <c r="N197" s="1"/>
      <c r="O197" s="1"/>
      <c r="P197" s="1"/>
      <c r="Q197" s="1"/>
      <c r="R197" s="1"/>
    </row>
    <row r="198" spans="1:18" ht="25.5" hidden="1" customHeight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142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  <c r="M198" s="1"/>
      <c r="N198" s="1"/>
      <c r="O198" s="1"/>
      <c r="P198" s="1"/>
      <c r="Q198" s="1"/>
      <c r="R198" s="1"/>
    </row>
    <row r="199" spans="1:18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143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  <c r="M199" s="1"/>
      <c r="N199" s="1"/>
      <c r="O199" s="1"/>
      <c r="P199" s="1"/>
      <c r="Q199" s="1"/>
      <c r="R199" s="1"/>
    </row>
    <row r="200" spans="1:18" ht="25.5" hidden="1" customHeight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144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  <c r="M200" s="1"/>
      <c r="N200" s="1"/>
      <c r="O200" s="1"/>
      <c r="P200" s="1"/>
      <c r="Q200" s="1"/>
      <c r="R200" s="1"/>
    </row>
    <row r="201" spans="1:18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145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  <c r="M201" s="1"/>
      <c r="N201" s="1"/>
      <c r="O201" s="1"/>
      <c r="P201" s="1"/>
      <c r="Q201" s="1"/>
      <c r="R201" s="1"/>
    </row>
    <row r="202" spans="1:18" ht="25.5" hidden="1" customHeight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146</v>
      </c>
      <c r="H202" s="77">
        <v>173</v>
      </c>
      <c r="I202" s="109">
        <f t="shared" ref="I202:L203" si="19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  <c r="M202" s="1"/>
      <c r="N202" s="1"/>
      <c r="O202" s="1"/>
      <c r="P202" s="1"/>
      <c r="Q202" s="1"/>
      <c r="R202" s="1"/>
    </row>
    <row r="203" spans="1:18" ht="25.5" hidden="1" customHeight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146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  <c r="M203" s="1"/>
      <c r="N203" s="1"/>
      <c r="O203" s="1"/>
      <c r="P203" s="1"/>
      <c r="Q203" s="1"/>
      <c r="R203" s="1"/>
    </row>
    <row r="204" spans="1:18" ht="25.5" hidden="1" customHeight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146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  <c r="M204" s="1"/>
      <c r="N204" s="1"/>
      <c r="O204" s="1"/>
      <c r="P204" s="1"/>
      <c r="Q204" s="1"/>
      <c r="R204" s="1"/>
    </row>
    <row r="205" spans="1:18" ht="25.5" hidden="1" customHeight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147</v>
      </c>
      <c r="H205" s="77">
        <v>176</v>
      </c>
      <c r="I205" s="109">
        <f t="shared" ref="I205:L206" si="20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  <c r="M205" s="1"/>
      <c r="N205" s="1"/>
      <c r="O205" s="1"/>
      <c r="P205" s="1"/>
      <c r="Q205" s="1"/>
      <c r="R205" s="1"/>
    </row>
    <row r="206" spans="1:18" ht="25.5" hidden="1" customHeight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147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  <c r="M206" s="1"/>
      <c r="N206" s="1"/>
      <c r="O206" s="1"/>
      <c r="P206" s="1"/>
      <c r="Q206" s="1"/>
      <c r="R206" s="1"/>
    </row>
    <row r="207" spans="1:18" ht="25.5" hidden="1" customHeight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147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  <c r="M207" s="1"/>
      <c r="N207" s="1"/>
      <c r="O207" s="1"/>
      <c r="P207" s="1"/>
      <c r="Q207" s="1"/>
      <c r="R207" s="1"/>
    </row>
    <row r="208" spans="1:18" ht="38.25" hidden="1" customHeight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148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  <c r="M208" s="1"/>
      <c r="N208" s="1"/>
      <c r="O208" s="1"/>
      <c r="P208" s="1"/>
      <c r="Q208" s="1"/>
      <c r="R208" s="1"/>
    </row>
    <row r="209" spans="1:18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149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  <c r="M209" s="1"/>
      <c r="N209" s="1"/>
      <c r="O209" s="1"/>
      <c r="P209" s="1"/>
      <c r="Q209" s="1"/>
      <c r="R209" s="1"/>
    </row>
    <row r="210" spans="1:18" ht="25.5" hidden="1" customHeight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150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  <c r="M210" s="1"/>
      <c r="N210" s="1"/>
      <c r="O210" s="1"/>
      <c r="P210" s="1"/>
      <c r="Q210" s="1"/>
      <c r="R210" s="1"/>
    </row>
    <row r="211" spans="1:18" ht="25.5" hidden="1" customHeight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151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  <c r="M211" s="1"/>
      <c r="N211" s="1"/>
      <c r="O211" s="1"/>
      <c r="P211" s="1"/>
      <c r="Q211" s="1"/>
      <c r="R211" s="1"/>
    </row>
    <row r="212" spans="1:18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152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  <c r="M212" s="1"/>
      <c r="N212" s="1"/>
      <c r="O212" s="1"/>
      <c r="P212" s="1"/>
      <c r="Q212" s="1"/>
      <c r="R212" s="1"/>
    </row>
    <row r="213" spans="1:18" ht="25.5" hidden="1" customHeight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153</v>
      </c>
      <c r="H213" s="77">
        <v>184</v>
      </c>
      <c r="I213" s="116">
        <f t="shared" ref="I213:L214" si="21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  <c r="M213" s="1"/>
      <c r="N213" s="1"/>
      <c r="O213" s="1"/>
      <c r="P213" s="1"/>
      <c r="Q213" s="1"/>
      <c r="R213" s="1"/>
    </row>
    <row r="214" spans="1:18" ht="25.5" hidden="1" customHeight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153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  <c r="M214" s="1"/>
      <c r="N214" s="1"/>
      <c r="O214" s="1"/>
      <c r="P214" s="1"/>
      <c r="Q214" s="1"/>
      <c r="R214" s="1"/>
    </row>
    <row r="215" spans="1:18" ht="25.5" hidden="1" customHeight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153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  <c r="M215" s="1"/>
      <c r="N215" s="1"/>
      <c r="O215" s="1"/>
      <c r="P215" s="1"/>
      <c r="Q215" s="1"/>
      <c r="R215" s="1"/>
    </row>
    <row r="216" spans="1:18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154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  <c r="M216" s="1"/>
      <c r="N216" s="1"/>
      <c r="O216" s="1"/>
      <c r="P216" s="1"/>
      <c r="Q216" s="1"/>
      <c r="R216" s="1"/>
    </row>
    <row r="217" spans="1:18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154</v>
      </c>
      <c r="H217" s="77">
        <v>188</v>
      </c>
      <c r="I217" s="109">
        <f t="shared" ref="I217:P217" si="22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  <c r="Q217" s="1"/>
      <c r="R217" s="1"/>
    </row>
    <row r="218" spans="1:18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155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  <c r="M218" s="1"/>
      <c r="N218" s="1"/>
      <c r="O218" s="1"/>
      <c r="P218" s="1"/>
      <c r="Q218" s="1"/>
      <c r="R218" s="1"/>
    </row>
    <row r="219" spans="1:18" ht="25.5" hidden="1" customHeight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156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  <c r="M219" s="1"/>
      <c r="N219" s="1"/>
      <c r="O219" s="1"/>
      <c r="P219" s="1"/>
      <c r="Q219" s="1"/>
      <c r="R219" s="1"/>
    </row>
    <row r="220" spans="1:18" ht="25.5" hidden="1" customHeight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157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  <c r="M220" s="1"/>
      <c r="N220" s="1"/>
      <c r="O220" s="1"/>
      <c r="P220" s="1"/>
      <c r="Q220" s="1"/>
      <c r="R220" s="1"/>
    </row>
    <row r="221" spans="1:18" ht="25.5" hidden="1" customHeight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158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  <c r="M221" s="1"/>
      <c r="N221" s="1"/>
      <c r="O221" s="1"/>
      <c r="P221" s="1"/>
      <c r="Q221" s="1"/>
      <c r="R221" s="1"/>
    </row>
    <row r="222" spans="1:18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159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  <c r="M222" s="1"/>
      <c r="N222" s="1"/>
      <c r="O222" s="1"/>
      <c r="P222" s="1"/>
      <c r="Q222" s="1"/>
      <c r="R222" s="1"/>
    </row>
    <row r="223" spans="1:18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154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  <c r="M223" s="1"/>
      <c r="N223" s="1"/>
      <c r="O223" s="1"/>
      <c r="P223" s="1"/>
      <c r="Q223" s="1"/>
      <c r="R223" s="1"/>
    </row>
    <row r="224" spans="1:18" ht="25.5" hidden="1" customHeight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160</v>
      </c>
      <c r="H224" s="77">
        <v>195</v>
      </c>
      <c r="I224" s="116">
        <f t="shared" ref="I224:L226" si="23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  <c r="M224" s="1"/>
      <c r="N224" s="1"/>
      <c r="O224" s="1"/>
      <c r="P224" s="1"/>
      <c r="Q224" s="1"/>
      <c r="R224" s="1"/>
    </row>
    <row r="225" spans="1:18" ht="25.5" hidden="1" customHeight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160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  <c r="M225" s="1"/>
      <c r="N225" s="1"/>
      <c r="O225" s="1"/>
      <c r="P225" s="1"/>
      <c r="Q225" s="1"/>
      <c r="R225" s="1"/>
    </row>
    <row r="226" spans="1:18" ht="25.5" hidden="1" customHeight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161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  <c r="M226" s="1"/>
      <c r="N226" s="1"/>
      <c r="O226" s="1"/>
      <c r="P226" s="1"/>
      <c r="Q226" s="1"/>
      <c r="R226" s="1"/>
    </row>
    <row r="227" spans="1:18" ht="25.5" hidden="1" customHeight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161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  <c r="M227" s="1"/>
      <c r="N227" s="1"/>
      <c r="O227" s="1"/>
      <c r="P227" s="1"/>
      <c r="Q227" s="1"/>
      <c r="R227" s="1"/>
    </row>
    <row r="228" spans="1:18" ht="25.5" hidden="1" customHeight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162</v>
      </c>
      <c r="H228" s="77">
        <v>199</v>
      </c>
      <c r="I228" s="109">
        <f t="shared" ref="I228:L229" si="24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  <c r="M228" s="1"/>
      <c r="N228" s="1"/>
      <c r="O228" s="1"/>
      <c r="P228" s="1"/>
      <c r="Q228" s="1"/>
      <c r="R228" s="1"/>
    </row>
    <row r="229" spans="1:18" ht="25.5" hidden="1" customHeight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162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  <c r="M229" s="1"/>
      <c r="N229" s="1"/>
      <c r="O229" s="1"/>
      <c r="P229" s="1"/>
      <c r="Q229" s="1"/>
      <c r="R229" s="1"/>
    </row>
    <row r="230" spans="1:18" ht="25.5" hidden="1" customHeight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162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  <c r="M230" s="1"/>
      <c r="N230" s="1"/>
      <c r="O230" s="1"/>
      <c r="P230" s="1"/>
      <c r="Q230" s="1"/>
      <c r="R230" s="1"/>
    </row>
    <row r="231" spans="1:18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163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  <c r="M231" s="1"/>
      <c r="N231" s="1"/>
      <c r="O231" s="1"/>
      <c r="P231" s="1"/>
      <c r="Q231" s="1"/>
      <c r="R231" s="1"/>
    </row>
    <row r="232" spans="1:18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164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  <c r="M232" s="1"/>
      <c r="N232" s="1"/>
      <c r="O232" s="1"/>
      <c r="P232" s="1"/>
      <c r="Q232" s="1"/>
      <c r="R232" s="1"/>
    </row>
    <row r="233" spans="1:18" ht="25.5" hidden="1" customHeight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165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  <c r="M233" s="1"/>
      <c r="N233" s="1"/>
      <c r="O233" s="1"/>
      <c r="P233" s="1"/>
      <c r="Q233" s="1"/>
      <c r="R233" s="1"/>
    </row>
    <row r="234" spans="1:18" ht="38.25" hidden="1" customHeight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166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  <c r="M234" s="1"/>
      <c r="N234" s="1"/>
      <c r="O234" s="1"/>
      <c r="P234" s="1"/>
      <c r="Q234" s="1"/>
      <c r="R234" s="1"/>
    </row>
    <row r="235" spans="1:18" ht="38.25" hidden="1" customHeight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167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  <c r="M235" s="1"/>
      <c r="N235" s="1"/>
      <c r="O235" s="1"/>
      <c r="P235" s="1"/>
      <c r="Q235" s="1"/>
      <c r="R235" s="1"/>
    </row>
    <row r="236" spans="1:18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168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  <c r="M236" s="1"/>
      <c r="N236" s="1"/>
      <c r="O236" s="1"/>
      <c r="P236" s="1"/>
      <c r="Q236" s="1"/>
      <c r="R236" s="1"/>
    </row>
    <row r="237" spans="1:18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169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  <c r="M237" s="1"/>
      <c r="N237" s="1"/>
      <c r="O237" s="1"/>
      <c r="P237" s="1"/>
      <c r="Q237" s="1"/>
      <c r="R237" s="1"/>
    </row>
    <row r="238" spans="1:18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169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  <c r="M238" s="1"/>
      <c r="N238" s="1"/>
      <c r="O238" s="1"/>
      <c r="P238" s="1"/>
      <c r="Q238" s="1"/>
      <c r="R238" s="1"/>
    </row>
    <row r="239" spans="1:18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170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  <c r="M239" s="1"/>
      <c r="N239" s="1"/>
      <c r="O239" s="1"/>
      <c r="P239" s="1"/>
      <c r="Q239" s="1"/>
      <c r="R239" s="1"/>
    </row>
    <row r="240" spans="1:18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171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  <c r="M240" s="1"/>
      <c r="N240" s="1"/>
      <c r="O240" s="1"/>
      <c r="P240" s="1"/>
      <c r="Q240" s="1"/>
      <c r="R240" s="1"/>
    </row>
    <row r="241" spans="1:18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172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  <c r="M241" s="1"/>
      <c r="N241" s="1"/>
      <c r="O241" s="1"/>
      <c r="P241" s="1"/>
      <c r="Q241" s="1"/>
      <c r="R241" s="1"/>
    </row>
    <row r="242" spans="1:18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173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  <c r="M242" s="1"/>
      <c r="N242" s="1"/>
      <c r="O242" s="1"/>
      <c r="P242" s="1"/>
      <c r="Q242" s="1"/>
      <c r="R242" s="1"/>
    </row>
    <row r="243" spans="1:18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174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  <c r="M243" s="1"/>
      <c r="N243" s="1"/>
      <c r="O243" s="1"/>
      <c r="P243" s="1"/>
      <c r="Q243" s="1"/>
      <c r="R243" s="1"/>
    </row>
    <row r="244" spans="1:18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175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  <c r="M244" s="1"/>
      <c r="N244" s="1"/>
      <c r="O244" s="1"/>
      <c r="P244" s="1"/>
      <c r="Q244" s="1"/>
      <c r="R244" s="1"/>
    </row>
    <row r="245" spans="1:18" ht="25.5" hidden="1" customHeight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176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  <c r="M245" s="1"/>
      <c r="N245" s="1"/>
      <c r="O245" s="1"/>
      <c r="P245" s="1"/>
      <c r="Q245" s="1"/>
      <c r="R245" s="1"/>
    </row>
    <row r="246" spans="1:18" ht="25.5" hidden="1" customHeight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176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  <c r="M246" s="1"/>
      <c r="N246" s="1"/>
      <c r="O246" s="1"/>
      <c r="P246" s="1"/>
      <c r="Q246" s="1"/>
      <c r="R246" s="1"/>
    </row>
    <row r="247" spans="1:18" ht="25.5" hidden="1" customHeight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177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  <c r="M247" s="1"/>
      <c r="N247" s="1"/>
      <c r="O247" s="1"/>
      <c r="P247" s="1"/>
      <c r="Q247" s="1"/>
      <c r="R247" s="1"/>
    </row>
    <row r="248" spans="1:18" ht="25.5" hidden="1" customHeight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178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  <c r="M248" s="1"/>
      <c r="N248" s="1"/>
      <c r="O248" s="1"/>
      <c r="P248" s="1"/>
      <c r="Q248" s="1"/>
      <c r="R248" s="1"/>
    </row>
    <row r="249" spans="1:18" ht="25.5" hidden="1" customHeight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179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  <c r="M249" s="1"/>
      <c r="N249" s="1"/>
      <c r="O249" s="1"/>
      <c r="P249" s="1"/>
      <c r="Q249" s="1"/>
      <c r="R249" s="1"/>
    </row>
    <row r="250" spans="1:18" ht="25.5" hidden="1" customHeight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179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  <c r="M250" s="1"/>
      <c r="N250" s="1"/>
      <c r="O250" s="1"/>
      <c r="P250" s="1"/>
      <c r="Q250" s="1"/>
      <c r="R250" s="1"/>
    </row>
    <row r="251" spans="1:18" ht="25.5" hidden="1" customHeight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180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  <c r="M251" s="1"/>
      <c r="N251" s="1"/>
      <c r="O251" s="1"/>
      <c r="P251" s="1"/>
      <c r="Q251" s="1"/>
      <c r="R251" s="1"/>
    </row>
    <row r="252" spans="1:18" ht="25.5" hidden="1" customHeight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181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  <c r="M252" s="1"/>
      <c r="N252" s="1"/>
      <c r="O252" s="1"/>
      <c r="P252" s="1"/>
      <c r="Q252" s="1"/>
      <c r="R252" s="1"/>
    </row>
    <row r="253" spans="1:18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182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  <c r="M253" s="1"/>
      <c r="N253" s="1"/>
      <c r="O253" s="1"/>
      <c r="P253" s="1"/>
      <c r="Q253" s="1"/>
      <c r="R253" s="1"/>
    </row>
    <row r="254" spans="1:18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182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  <c r="M254" s="1"/>
      <c r="N254" s="1"/>
      <c r="O254" s="1"/>
      <c r="P254" s="1"/>
      <c r="Q254" s="1"/>
      <c r="R254" s="1"/>
    </row>
    <row r="255" spans="1:18" ht="25.5" hidden="1" customHeight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183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  <c r="M255" s="1"/>
      <c r="N255" s="1"/>
      <c r="O255" s="1"/>
      <c r="P255" s="1"/>
      <c r="Q255" s="1"/>
      <c r="R255" s="1"/>
    </row>
    <row r="256" spans="1:18" ht="25.5" hidden="1" customHeight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184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  <c r="M256" s="1"/>
      <c r="N256" s="1"/>
      <c r="O256" s="1"/>
      <c r="P256" s="1"/>
      <c r="Q256" s="1"/>
      <c r="R256" s="1"/>
    </row>
    <row r="257" spans="1:18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185</v>
      </c>
      <c r="H257" s="77">
        <v>228</v>
      </c>
      <c r="I257" s="109">
        <f t="shared" ref="I257:L258" si="25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  <c r="M257" s="1"/>
      <c r="N257" s="1"/>
      <c r="O257" s="1"/>
      <c r="P257" s="1"/>
      <c r="Q257" s="1"/>
      <c r="R257" s="1"/>
    </row>
    <row r="258" spans="1:18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185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  <c r="M258" s="1"/>
      <c r="N258" s="1"/>
      <c r="O258" s="1"/>
      <c r="P258" s="1"/>
      <c r="Q258" s="1"/>
      <c r="R258" s="1"/>
    </row>
    <row r="259" spans="1:18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185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  <c r="M259" s="1"/>
      <c r="N259" s="1"/>
      <c r="O259" s="1"/>
      <c r="P259" s="1"/>
      <c r="Q259" s="1"/>
      <c r="R259" s="1"/>
    </row>
    <row r="260" spans="1:18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186</v>
      </c>
      <c r="H260" s="77">
        <v>231</v>
      </c>
      <c r="I260" s="109">
        <f t="shared" ref="I260:L261" si="26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  <c r="M260" s="1"/>
      <c r="N260" s="1"/>
      <c r="O260" s="1"/>
      <c r="P260" s="1"/>
      <c r="Q260" s="1"/>
      <c r="R260" s="1"/>
    </row>
    <row r="261" spans="1:18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186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  <c r="M261" s="1"/>
      <c r="N261" s="1"/>
      <c r="O261" s="1"/>
      <c r="P261" s="1"/>
      <c r="Q261" s="1"/>
      <c r="R261" s="1"/>
    </row>
    <row r="262" spans="1:18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186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  <c r="M262" s="1"/>
      <c r="N262" s="1"/>
      <c r="O262" s="1"/>
      <c r="P262" s="1"/>
      <c r="Q262" s="1"/>
      <c r="R262" s="1"/>
    </row>
    <row r="263" spans="1:18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187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  <c r="M263" s="1"/>
      <c r="N263" s="1"/>
      <c r="O263" s="1"/>
      <c r="P263" s="1"/>
      <c r="Q263" s="1"/>
      <c r="R263" s="1"/>
    </row>
    <row r="264" spans="1:18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187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  <c r="M264" s="1"/>
      <c r="N264" s="1"/>
      <c r="O264" s="1"/>
      <c r="P264" s="1"/>
      <c r="Q264" s="1"/>
      <c r="R264" s="1"/>
    </row>
    <row r="265" spans="1:18" ht="25.5" hidden="1" customHeight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188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  <c r="M265" s="1"/>
      <c r="N265" s="1"/>
      <c r="O265" s="1"/>
      <c r="P265" s="1"/>
      <c r="Q265" s="1"/>
      <c r="R265" s="1"/>
    </row>
    <row r="266" spans="1:18" ht="25.5" hidden="1" customHeight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189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  <c r="M266" s="1"/>
      <c r="N266" s="1"/>
      <c r="O266" s="1"/>
      <c r="P266" s="1"/>
      <c r="Q266" s="1"/>
      <c r="R266" s="1"/>
    </row>
    <row r="267" spans="1:18" ht="38.25" hidden="1" customHeight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190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  <c r="M267" s="1"/>
      <c r="N267" s="1"/>
      <c r="O267" s="1"/>
      <c r="P267" s="1"/>
      <c r="Q267" s="1"/>
      <c r="R267" s="1"/>
    </row>
    <row r="268" spans="1:18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191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  <c r="M268" s="1"/>
      <c r="N268" s="1"/>
      <c r="O268" s="1"/>
      <c r="P268" s="1"/>
      <c r="Q268" s="1"/>
      <c r="R268" s="1"/>
    </row>
    <row r="269" spans="1:18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169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  <c r="M269" s="1"/>
      <c r="N269" s="1"/>
      <c r="O269" s="1"/>
      <c r="P269" s="1"/>
      <c r="Q269" s="1"/>
      <c r="R269" s="1"/>
    </row>
    <row r="270" spans="1:18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169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  <c r="M270" s="1"/>
      <c r="N270" s="1"/>
      <c r="O270" s="1"/>
      <c r="P270" s="1"/>
      <c r="Q270" s="1"/>
      <c r="R270" s="1"/>
    </row>
    <row r="271" spans="1:18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192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  <c r="M271" s="1"/>
      <c r="N271" s="1"/>
      <c r="O271" s="1"/>
      <c r="P271" s="1"/>
      <c r="Q271" s="1"/>
      <c r="R271" s="1"/>
    </row>
    <row r="272" spans="1:18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171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  <c r="M272" s="1"/>
      <c r="N272" s="1"/>
      <c r="O272" s="1"/>
      <c r="P272" s="1"/>
      <c r="Q272" s="1"/>
      <c r="R272" s="1"/>
    </row>
    <row r="273" spans="1:18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172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  <c r="M273" s="1"/>
      <c r="N273" s="1"/>
      <c r="O273" s="1"/>
      <c r="P273" s="1"/>
      <c r="Q273" s="1"/>
      <c r="R273" s="1"/>
    </row>
    <row r="274" spans="1:18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173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  <c r="M274" s="1"/>
      <c r="N274" s="1"/>
      <c r="O274" s="1"/>
      <c r="P274" s="1"/>
      <c r="Q274" s="1"/>
      <c r="R274" s="1"/>
    </row>
    <row r="275" spans="1:18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174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  <c r="M275" s="1"/>
      <c r="N275" s="1"/>
      <c r="O275" s="1"/>
      <c r="P275" s="1"/>
      <c r="Q275" s="1"/>
      <c r="R275" s="1"/>
    </row>
    <row r="276" spans="1:18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193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  <c r="M276" s="1"/>
      <c r="N276" s="1"/>
      <c r="O276" s="1"/>
      <c r="P276" s="1"/>
      <c r="Q276" s="1"/>
      <c r="R276" s="1"/>
    </row>
    <row r="277" spans="1:18" ht="25.5" hidden="1" customHeight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194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  <c r="M277" s="1"/>
      <c r="N277" s="1"/>
      <c r="O277" s="1"/>
      <c r="P277" s="1"/>
      <c r="Q277" s="1"/>
      <c r="R277" s="1"/>
    </row>
    <row r="278" spans="1:18" ht="25.5" hidden="1" customHeight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194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  <c r="M278" s="1"/>
      <c r="N278" s="1"/>
      <c r="O278" s="1"/>
      <c r="P278" s="1"/>
      <c r="Q278" s="1"/>
      <c r="R278" s="1"/>
    </row>
    <row r="279" spans="1:18" ht="25.5" hidden="1" customHeight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195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  <c r="M279" s="1"/>
      <c r="N279" s="1"/>
      <c r="O279" s="1"/>
      <c r="P279" s="1"/>
      <c r="Q279" s="1"/>
      <c r="R279" s="1"/>
    </row>
    <row r="280" spans="1:18" ht="25.5" hidden="1" customHeight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196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  <c r="M280" s="1"/>
      <c r="N280" s="1"/>
      <c r="O280" s="1"/>
      <c r="P280" s="1"/>
      <c r="Q280" s="1"/>
      <c r="R280" s="1"/>
    </row>
    <row r="281" spans="1:18" ht="25.5" hidden="1" customHeight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197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  <c r="M281" s="1"/>
      <c r="N281" s="1"/>
      <c r="O281" s="1"/>
      <c r="P281" s="1"/>
      <c r="Q281" s="1"/>
      <c r="R281" s="1"/>
    </row>
    <row r="282" spans="1:18" ht="25.5" hidden="1" customHeight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197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  <c r="M282" s="1"/>
      <c r="N282" s="1"/>
      <c r="O282" s="1"/>
      <c r="P282" s="1"/>
      <c r="Q282" s="1"/>
      <c r="R282" s="1"/>
    </row>
    <row r="283" spans="1:18" ht="25.5" hidden="1" customHeight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198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  <c r="M283" s="1"/>
      <c r="N283" s="1"/>
      <c r="O283" s="1"/>
      <c r="P283" s="1"/>
      <c r="Q283" s="1"/>
      <c r="R283" s="1"/>
    </row>
    <row r="284" spans="1:18" ht="25.5" hidden="1" customHeight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199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  <c r="M284" s="1"/>
      <c r="N284" s="1"/>
      <c r="O284" s="1"/>
      <c r="P284" s="1"/>
      <c r="Q284" s="1"/>
      <c r="R284" s="1"/>
    </row>
    <row r="285" spans="1:18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200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 s="1"/>
      <c r="N285" s="1"/>
      <c r="O285" s="1"/>
      <c r="P285" s="1"/>
      <c r="Q285" s="1"/>
      <c r="R285" s="1"/>
    </row>
    <row r="286" spans="1:18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200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  <c r="M286" s="1"/>
      <c r="N286" s="1"/>
      <c r="O286" s="1"/>
      <c r="P286" s="1"/>
      <c r="Q286" s="1"/>
      <c r="R286" s="1"/>
    </row>
    <row r="287" spans="1:18" ht="25.5" hidden="1" customHeight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201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  <c r="M287" s="1"/>
      <c r="N287" s="1"/>
      <c r="O287" s="1"/>
      <c r="P287" s="1"/>
      <c r="Q287" s="1"/>
      <c r="R287" s="1"/>
    </row>
    <row r="288" spans="1:18" ht="25.5" hidden="1" customHeight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202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  <c r="M288" s="1"/>
      <c r="N288" s="1"/>
      <c r="O288" s="1"/>
      <c r="P288" s="1"/>
      <c r="Q288" s="1"/>
      <c r="R288" s="1"/>
    </row>
    <row r="289" spans="1:18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203</v>
      </c>
      <c r="H289" s="77">
        <v>260</v>
      </c>
      <c r="I289" s="109">
        <f t="shared" ref="I289:L290" si="27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  <c r="M289" s="1"/>
      <c r="N289" s="1"/>
      <c r="O289" s="1"/>
      <c r="P289" s="1"/>
      <c r="Q289" s="1"/>
      <c r="R289" s="1"/>
    </row>
    <row r="290" spans="1:18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203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  <c r="M290" s="1"/>
      <c r="N290" s="1"/>
      <c r="O290" s="1"/>
      <c r="P290" s="1"/>
      <c r="Q290" s="1"/>
      <c r="R290" s="1"/>
    </row>
    <row r="291" spans="1:18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203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  <c r="M291" s="1"/>
      <c r="N291" s="1"/>
      <c r="O291" s="1"/>
      <c r="P291" s="1"/>
      <c r="Q291" s="1"/>
      <c r="R291" s="1"/>
    </row>
    <row r="292" spans="1:18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186</v>
      </c>
      <c r="H292" s="77">
        <v>263</v>
      </c>
      <c r="I292" s="109">
        <f t="shared" ref="I292:L293" si="28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  <c r="M292" s="1"/>
      <c r="N292" s="1"/>
      <c r="O292" s="1"/>
      <c r="P292" s="1"/>
      <c r="Q292" s="1"/>
      <c r="R292" s="1"/>
    </row>
    <row r="293" spans="1:18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186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  <c r="M293" s="1"/>
      <c r="N293" s="1"/>
      <c r="O293" s="1"/>
      <c r="P293" s="1"/>
      <c r="Q293" s="1"/>
      <c r="R293" s="1"/>
    </row>
    <row r="294" spans="1:18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186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  <c r="M294" s="1"/>
      <c r="N294" s="1"/>
      <c r="O294" s="1"/>
      <c r="P294" s="1"/>
      <c r="Q294" s="1"/>
      <c r="R294" s="1"/>
    </row>
    <row r="295" spans="1:18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187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  <c r="M295" s="1"/>
      <c r="N295" s="1"/>
      <c r="O295" s="1"/>
      <c r="P295" s="1"/>
      <c r="Q295" s="1"/>
      <c r="R295" s="1"/>
    </row>
    <row r="296" spans="1:18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187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  <c r="M296" s="1"/>
      <c r="N296" s="1"/>
      <c r="O296" s="1"/>
      <c r="P296" s="1"/>
      <c r="Q296" s="1"/>
      <c r="R296" s="1"/>
    </row>
    <row r="297" spans="1:18" ht="25.5" hidden="1" customHeight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188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  <c r="M297" s="1"/>
      <c r="N297" s="1"/>
      <c r="O297" s="1"/>
      <c r="P297" s="1"/>
      <c r="Q297" s="1"/>
      <c r="R297" s="1"/>
    </row>
    <row r="298" spans="1:18" ht="25.5" hidden="1" customHeight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189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  <c r="M298" s="1"/>
      <c r="N298" s="1"/>
      <c r="O298" s="1"/>
      <c r="P298" s="1"/>
      <c r="Q298" s="1"/>
      <c r="R298" s="1"/>
    </row>
    <row r="299" spans="1:18" ht="25.5" hidden="1" customHeight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204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  <c r="M299" s="1"/>
      <c r="N299" s="1"/>
      <c r="O299" s="1"/>
      <c r="P299" s="1"/>
      <c r="Q299" s="1"/>
      <c r="R299" s="1"/>
    </row>
    <row r="300" spans="1:18" ht="38.25" hidden="1" customHeight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205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  <c r="M300" s="1"/>
      <c r="N300" s="1"/>
      <c r="O300" s="1"/>
      <c r="P300" s="1"/>
      <c r="Q300" s="1"/>
      <c r="R300" s="1"/>
    </row>
    <row r="301" spans="1:18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191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  <c r="M301" s="1"/>
      <c r="N301" s="1"/>
      <c r="O301" s="1"/>
      <c r="P301" s="1"/>
      <c r="Q301" s="1"/>
      <c r="R301" s="1"/>
    </row>
    <row r="302" spans="1:18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169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  <c r="M302" s="1"/>
      <c r="N302" s="1"/>
      <c r="O302" s="1"/>
      <c r="P302" s="1"/>
      <c r="Q302" s="1"/>
      <c r="R302" s="1"/>
    </row>
    <row r="303" spans="1:18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169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  <c r="M303" s="1"/>
      <c r="N303" s="1"/>
      <c r="O303" s="1"/>
      <c r="P303" s="1"/>
      <c r="Q303" s="1"/>
      <c r="R303" s="1"/>
    </row>
    <row r="304" spans="1:18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192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  <c r="M304" s="1"/>
      <c r="N304" s="1"/>
      <c r="O304" s="1"/>
      <c r="P304" s="1"/>
      <c r="Q304" s="1"/>
      <c r="R304" s="1"/>
    </row>
    <row r="305" spans="1:18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171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  <c r="M305" s="1"/>
      <c r="N305" s="1"/>
      <c r="O305" s="1"/>
      <c r="P305" s="1"/>
      <c r="Q305" s="1"/>
      <c r="R305" s="1"/>
    </row>
    <row r="306" spans="1:18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172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  <c r="M306" s="1"/>
      <c r="N306" s="1"/>
      <c r="O306" s="1"/>
      <c r="P306" s="1"/>
      <c r="Q306" s="1"/>
      <c r="R306" s="1"/>
    </row>
    <row r="307" spans="1:18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173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  <c r="M307" s="1"/>
      <c r="N307" s="1"/>
      <c r="O307" s="1"/>
      <c r="P307" s="1"/>
      <c r="Q307" s="1"/>
      <c r="R307" s="1"/>
    </row>
    <row r="308" spans="1:18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174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  <c r="M308" s="1"/>
      <c r="N308" s="1"/>
      <c r="O308" s="1"/>
      <c r="P308" s="1"/>
      <c r="Q308" s="1"/>
      <c r="R308" s="1"/>
    </row>
    <row r="309" spans="1:18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193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  <c r="M309" s="1"/>
      <c r="N309" s="1"/>
      <c r="O309" s="1"/>
      <c r="P309" s="1"/>
      <c r="Q309" s="1"/>
      <c r="R309" s="1"/>
    </row>
    <row r="310" spans="1:18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206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  <c r="M310" s="1"/>
      <c r="N310" s="1"/>
      <c r="O310" s="1"/>
      <c r="P310" s="1"/>
      <c r="Q310" s="1"/>
      <c r="R310" s="1"/>
    </row>
    <row r="311" spans="1:18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206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  <c r="M311" s="1"/>
      <c r="N311" s="1"/>
      <c r="O311" s="1"/>
      <c r="P311" s="1"/>
      <c r="Q311" s="1"/>
      <c r="R311" s="1"/>
    </row>
    <row r="312" spans="1:18" ht="25.5" hidden="1" customHeight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207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  <c r="M312" s="1"/>
      <c r="N312" s="1"/>
      <c r="O312" s="1"/>
      <c r="P312" s="1"/>
      <c r="Q312" s="1"/>
      <c r="R312" s="1"/>
    </row>
    <row r="313" spans="1:18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208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  <c r="M313" s="1"/>
      <c r="N313" s="1"/>
      <c r="O313" s="1"/>
      <c r="P313" s="1"/>
      <c r="Q313" s="1"/>
      <c r="R313" s="1"/>
    </row>
    <row r="314" spans="1:18" ht="25.5" hidden="1" customHeight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209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  <c r="M314" s="1"/>
      <c r="N314" s="1"/>
      <c r="O314" s="1"/>
      <c r="P314" s="1"/>
      <c r="Q314" s="1"/>
      <c r="R314" s="1"/>
    </row>
    <row r="315" spans="1:18" ht="25.5" hidden="1" customHeight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209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  <c r="M315" s="1"/>
      <c r="N315" s="1"/>
      <c r="O315" s="1"/>
      <c r="P315" s="1"/>
      <c r="Q315" s="1"/>
      <c r="R315" s="1"/>
    </row>
    <row r="316" spans="1:18" ht="25.5" hidden="1" customHeight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210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  <c r="M316" s="1"/>
      <c r="N316" s="1"/>
      <c r="O316" s="1"/>
      <c r="P316" s="1"/>
      <c r="Q316" s="1"/>
      <c r="R316" s="1"/>
    </row>
    <row r="317" spans="1:18" ht="25.5" hidden="1" customHeight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211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  <c r="M317" s="1"/>
      <c r="N317" s="1"/>
      <c r="O317" s="1"/>
      <c r="P317" s="1"/>
      <c r="Q317" s="1"/>
      <c r="R317" s="1"/>
    </row>
    <row r="318" spans="1:18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212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 s="1"/>
      <c r="N318" s="1"/>
      <c r="O318" s="1"/>
      <c r="P318" s="1"/>
      <c r="Q318" s="1"/>
      <c r="R318" s="1"/>
    </row>
    <row r="319" spans="1:18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212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  <c r="M319" s="1"/>
      <c r="N319" s="1"/>
      <c r="O319" s="1"/>
      <c r="P319" s="1"/>
      <c r="Q319" s="1"/>
      <c r="R319" s="1"/>
    </row>
    <row r="320" spans="1:18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213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  <c r="M320" s="1"/>
      <c r="N320" s="1"/>
      <c r="O320" s="1"/>
      <c r="P320" s="1"/>
      <c r="Q320" s="1"/>
      <c r="R320" s="1"/>
    </row>
    <row r="321" spans="1:18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214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  <c r="M321" s="1"/>
      <c r="N321" s="1"/>
      <c r="O321" s="1"/>
      <c r="P321" s="1"/>
      <c r="Q321" s="1"/>
      <c r="R321" s="1"/>
    </row>
    <row r="322" spans="1:18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215</v>
      </c>
      <c r="H322" s="77">
        <v>293</v>
      </c>
      <c r="I322" s="117">
        <f t="shared" ref="I322:L323" si="29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  <c r="M322" s="1"/>
      <c r="N322" s="1"/>
      <c r="O322" s="1"/>
      <c r="P322" s="1"/>
      <c r="Q322" s="1"/>
      <c r="R322" s="1"/>
    </row>
    <row r="323" spans="1:18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215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  <c r="M323" s="1"/>
      <c r="N323" s="1"/>
      <c r="O323" s="1"/>
      <c r="P323" s="1"/>
      <c r="Q323" s="1"/>
      <c r="R323" s="1"/>
    </row>
    <row r="324" spans="1:18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215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  <c r="M324" s="1"/>
      <c r="N324" s="1"/>
      <c r="O324" s="1"/>
      <c r="P324" s="1"/>
      <c r="Q324" s="1"/>
      <c r="R324" s="1"/>
    </row>
    <row r="325" spans="1:18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186</v>
      </c>
      <c r="H325" s="77">
        <v>296</v>
      </c>
      <c r="I325" s="110">
        <f t="shared" ref="I325:L326" si="30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  <c r="M325" s="1"/>
      <c r="N325" s="1"/>
      <c r="O325" s="1"/>
      <c r="P325" s="1"/>
      <c r="Q325" s="1"/>
      <c r="R325" s="1"/>
    </row>
    <row r="326" spans="1:18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186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  <c r="M326" s="1"/>
      <c r="N326" s="1"/>
      <c r="O326" s="1"/>
      <c r="P326" s="1"/>
      <c r="Q326" s="1"/>
      <c r="R326" s="1"/>
    </row>
    <row r="327" spans="1:18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186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  <c r="M327" s="1"/>
      <c r="N327" s="1"/>
      <c r="O327" s="1"/>
      <c r="P327" s="1"/>
      <c r="Q327" s="1"/>
      <c r="R327" s="1"/>
    </row>
    <row r="328" spans="1:18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216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  <c r="M328" s="1"/>
      <c r="N328" s="1"/>
      <c r="O328" s="1"/>
      <c r="P328" s="1"/>
      <c r="Q328" s="1"/>
      <c r="R328" s="1"/>
    </row>
    <row r="329" spans="1:18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216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  <c r="M329" s="1"/>
      <c r="N329" s="1"/>
      <c r="O329" s="1"/>
      <c r="P329" s="1"/>
      <c r="Q329" s="1"/>
      <c r="R329" s="1"/>
    </row>
    <row r="330" spans="1:18" ht="25.5" hidden="1" customHeight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217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  <c r="M330" s="1"/>
      <c r="N330" s="1"/>
      <c r="O330" s="1"/>
      <c r="P330" s="1"/>
      <c r="Q330" s="1"/>
      <c r="R330" s="1"/>
    </row>
    <row r="331" spans="1:18" ht="25.5" hidden="1" customHeight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218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  <c r="M331" s="1"/>
      <c r="N331" s="1"/>
      <c r="O331" s="1"/>
      <c r="P331" s="1"/>
      <c r="Q331" s="1"/>
      <c r="R331" s="1"/>
    </row>
    <row r="332" spans="1:18" ht="38.25" hidden="1" customHeight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219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  <c r="M332" s="1"/>
      <c r="N332" s="1"/>
      <c r="O332" s="1"/>
      <c r="P332" s="1"/>
      <c r="Q332" s="1"/>
      <c r="R332" s="1"/>
    </row>
    <row r="333" spans="1:18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168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  <c r="M333" s="1"/>
      <c r="N333" s="1"/>
      <c r="O333" s="1"/>
      <c r="P333" s="1"/>
      <c r="Q333" s="1"/>
      <c r="R333" s="1"/>
    </row>
    <row r="334" spans="1:18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168</v>
      </c>
      <c r="H334" s="77">
        <v>305</v>
      </c>
      <c r="I334" s="109">
        <f t="shared" ref="I334:P334" si="31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  <c r="Q334" s="1"/>
      <c r="R334" s="1"/>
    </row>
    <row r="335" spans="1:18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169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  <c r="M335" s="1"/>
      <c r="N335" s="1"/>
      <c r="O335" s="1"/>
      <c r="P335" s="1"/>
      <c r="Q335" s="1"/>
      <c r="R335" s="1"/>
    </row>
    <row r="336" spans="1:18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192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  <c r="M336" s="1"/>
      <c r="N336" s="1"/>
      <c r="O336" s="1"/>
      <c r="P336" s="1"/>
      <c r="Q336" s="1"/>
      <c r="R336" s="1"/>
    </row>
    <row r="337" spans="1:18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171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  <c r="M337" s="1"/>
      <c r="N337" s="1"/>
      <c r="O337" s="1"/>
      <c r="P337" s="1"/>
      <c r="Q337" s="1"/>
      <c r="R337" s="1"/>
    </row>
    <row r="338" spans="1:18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172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  <c r="M338" s="1"/>
      <c r="N338" s="1"/>
      <c r="O338" s="1"/>
      <c r="P338" s="1"/>
      <c r="Q338" s="1"/>
      <c r="R338" s="1"/>
    </row>
    <row r="339" spans="1:18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173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  <c r="M339" s="1"/>
      <c r="N339" s="1"/>
      <c r="O339" s="1"/>
      <c r="P339" s="1"/>
      <c r="Q339" s="1"/>
      <c r="R339" s="1"/>
    </row>
    <row r="340" spans="1:18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174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  <c r="M340" s="1"/>
      <c r="N340" s="1"/>
      <c r="O340" s="1"/>
      <c r="P340" s="1"/>
      <c r="Q340" s="1"/>
      <c r="R340" s="1"/>
    </row>
    <row r="341" spans="1:18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193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  <c r="M341" s="1"/>
      <c r="N341" s="1"/>
      <c r="O341" s="1"/>
      <c r="P341" s="1"/>
      <c r="Q341" s="1"/>
      <c r="R341" s="1"/>
    </row>
    <row r="342" spans="1:18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206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  <c r="M342" s="1"/>
      <c r="N342" s="1"/>
      <c r="O342" s="1"/>
      <c r="P342" s="1"/>
      <c r="Q342" s="1"/>
      <c r="R342" s="1"/>
    </row>
    <row r="343" spans="1:18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206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  <c r="M343" s="1"/>
      <c r="N343" s="1"/>
      <c r="O343" s="1"/>
      <c r="P343" s="1"/>
      <c r="Q343" s="1"/>
      <c r="R343" s="1"/>
    </row>
    <row r="344" spans="1:18" ht="25.5" hidden="1" customHeight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207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  <c r="M344" s="1"/>
      <c r="N344" s="1"/>
      <c r="O344" s="1"/>
      <c r="P344" s="1"/>
      <c r="Q344" s="1"/>
      <c r="R344" s="1"/>
    </row>
    <row r="345" spans="1:18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208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  <c r="M345" s="1"/>
      <c r="N345" s="1"/>
      <c r="O345" s="1"/>
      <c r="P345" s="1"/>
      <c r="Q345" s="1"/>
      <c r="R345" s="1"/>
    </row>
    <row r="346" spans="1:18" ht="25.5" hidden="1" customHeight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209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  <c r="M346" s="1"/>
      <c r="N346" s="1"/>
      <c r="O346" s="1"/>
      <c r="P346" s="1"/>
      <c r="Q346" s="1"/>
      <c r="R346" s="1"/>
    </row>
    <row r="347" spans="1:18" ht="25.5" hidden="1" customHeight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209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  <c r="M347" s="1"/>
      <c r="N347" s="1"/>
      <c r="O347" s="1"/>
      <c r="P347" s="1"/>
      <c r="Q347" s="1"/>
      <c r="R347" s="1"/>
    </row>
    <row r="348" spans="1:18" ht="25.5" hidden="1" customHeight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210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  <c r="M348" s="1"/>
      <c r="N348" s="1"/>
      <c r="O348" s="1"/>
      <c r="P348" s="1"/>
      <c r="Q348" s="1"/>
      <c r="R348" s="1"/>
    </row>
    <row r="349" spans="1:18" ht="25.5" hidden="1" customHeight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211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  <c r="M349" s="1"/>
      <c r="N349" s="1"/>
      <c r="O349" s="1"/>
      <c r="P349" s="1"/>
      <c r="Q349" s="1"/>
      <c r="R349" s="1"/>
    </row>
    <row r="350" spans="1:18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212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 s="1"/>
      <c r="N350" s="1"/>
      <c r="O350" s="1"/>
      <c r="P350" s="1"/>
      <c r="Q350" s="1"/>
      <c r="R350" s="1"/>
    </row>
    <row r="351" spans="1:18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212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  <c r="M351" s="1"/>
      <c r="N351" s="1"/>
      <c r="O351" s="1"/>
      <c r="P351" s="1"/>
      <c r="Q351" s="1"/>
      <c r="R351" s="1"/>
    </row>
    <row r="352" spans="1:18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213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  <c r="M352" s="1"/>
      <c r="N352" s="1"/>
      <c r="O352" s="1"/>
      <c r="P352" s="1"/>
      <c r="Q352" s="1"/>
      <c r="R352" s="1"/>
    </row>
    <row r="353" spans="1:18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220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  <c r="M353" s="1"/>
      <c r="N353" s="1"/>
      <c r="O353" s="1"/>
      <c r="P353" s="1"/>
      <c r="Q353" s="1"/>
      <c r="R353" s="1"/>
    </row>
    <row r="354" spans="1:18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215</v>
      </c>
      <c r="H354" s="77">
        <v>325</v>
      </c>
      <c r="I354" s="109">
        <f t="shared" ref="I354:L355" si="32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  <c r="M354" s="1"/>
      <c r="N354" s="1"/>
      <c r="O354" s="1"/>
      <c r="P354" s="1"/>
      <c r="Q354" s="1"/>
      <c r="R354" s="1"/>
    </row>
    <row r="355" spans="1:18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215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  <c r="M355" s="1"/>
      <c r="N355" s="1"/>
      <c r="O355" s="1"/>
      <c r="P355" s="1"/>
      <c r="Q355" s="1"/>
      <c r="R355" s="1"/>
    </row>
    <row r="356" spans="1:18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215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  <c r="M356" s="1"/>
      <c r="N356" s="1"/>
      <c r="O356" s="1"/>
      <c r="P356" s="1"/>
      <c r="Q356" s="1"/>
      <c r="R356" s="1"/>
    </row>
    <row r="357" spans="1:18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186</v>
      </c>
      <c r="H357" s="77">
        <v>328</v>
      </c>
      <c r="I357" s="109">
        <f t="shared" ref="I357:L358" si="33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  <c r="M357" s="1"/>
      <c r="N357" s="1"/>
      <c r="O357" s="1"/>
      <c r="P357" s="1"/>
      <c r="Q357" s="1"/>
      <c r="R357" s="1"/>
    </row>
    <row r="358" spans="1:18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186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  <c r="M358" s="1"/>
      <c r="N358" s="1"/>
      <c r="O358" s="1"/>
      <c r="P358" s="1"/>
      <c r="Q358" s="1"/>
      <c r="R358" s="1"/>
    </row>
    <row r="359" spans="1:18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186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  <c r="M359" s="1"/>
      <c r="N359" s="1"/>
      <c r="O359" s="1"/>
      <c r="P359" s="1"/>
      <c r="Q359" s="1"/>
      <c r="R359" s="1"/>
    </row>
    <row r="360" spans="1:18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216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  <c r="M360" s="1"/>
      <c r="N360" s="1"/>
      <c r="O360" s="1"/>
      <c r="P360" s="1"/>
      <c r="Q360" s="1"/>
      <c r="R360" s="1"/>
    </row>
    <row r="361" spans="1:18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216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  <c r="M361" s="1"/>
      <c r="N361" s="1"/>
      <c r="O361" s="1"/>
      <c r="P361" s="1"/>
      <c r="Q361" s="1"/>
      <c r="R361" s="1"/>
    </row>
    <row r="362" spans="1:18" ht="25.5" hidden="1" customHeight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217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  <c r="M362" s="1"/>
      <c r="N362" s="1"/>
      <c r="O362" s="1"/>
      <c r="P362" s="1"/>
      <c r="Q362" s="1"/>
      <c r="R362" s="1"/>
    </row>
    <row r="363" spans="1:18" ht="25.5" hidden="1" customHeight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218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  <c r="M363" s="1"/>
      <c r="N363" s="1"/>
      <c r="O363" s="1"/>
      <c r="P363" s="1"/>
      <c r="Q363" s="1"/>
      <c r="R363" s="1"/>
    </row>
    <row r="364" spans="1:18">
      <c r="A364" s="19"/>
      <c r="B364" s="19"/>
      <c r="C364" s="20"/>
      <c r="D364" s="89"/>
      <c r="E364" s="90"/>
      <c r="F364" s="91"/>
      <c r="G364" s="92" t="s">
        <v>221</v>
      </c>
      <c r="H364" s="77">
        <v>335</v>
      </c>
      <c r="I364" s="124">
        <f>SUM(I30+I180)</f>
        <v>268960</v>
      </c>
      <c r="J364" s="124">
        <f>SUM(J30+J180)</f>
        <v>268960</v>
      </c>
      <c r="K364" s="124">
        <f>SUM(K30+K180)</f>
        <v>268350.94</v>
      </c>
      <c r="L364" s="124">
        <f>SUM(L30+L180)</f>
        <v>268350.94</v>
      </c>
      <c r="M364" s="1"/>
      <c r="N364" s="1"/>
      <c r="O364" s="1"/>
      <c r="P364" s="1"/>
      <c r="Q364" s="1"/>
      <c r="R364" s="1"/>
    </row>
    <row r="365" spans="1:18">
      <c r="G365" s="38"/>
      <c r="H365" s="37"/>
      <c r="I365" s="93"/>
      <c r="J365" s="94"/>
      <c r="K365" s="94"/>
      <c r="L365" s="94"/>
      <c r="M365" s="1"/>
      <c r="N365" s="1"/>
      <c r="O365" s="1"/>
      <c r="P365" s="1"/>
      <c r="Q365" s="1"/>
      <c r="R365" s="1"/>
    </row>
    <row r="366" spans="1:18">
      <c r="D366" s="95"/>
      <c r="E366" s="95"/>
      <c r="F366" s="22"/>
      <c r="G366" s="95" t="s">
        <v>222</v>
      </c>
      <c r="H366" s="146"/>
      <c r="I366" s="96"/>
      <c r="J366" s="94"/>
      <c r="K366" s="108" t="s">
        <v>223</v>
      </c>
      <c r="L366" s="96"/>
      <c r="M366" s="1"/>
      <c r="N366" s="1"/>
      <c r="O366" s="1"/>
      <c r="P366" s="1"/>
      <c r="Q366" s="1"/>
      <c r="R366" s="1"/>
    </row>
    <row r="367" spans="1:18" ht="18.75" customHeight="1">
      <c r="A367" s="97"/>
      <c r="B367" s="97"/>
      <c r="C367" s="97"/>
      <c r="D367" s="98" t="s">
        <v>224</v>
      </c>
      <c r="E367"/>
      <c r="F367"/>
      <c r="G367"/>
      <c r="H367" s="99"/>
      <c r="I367" s="147" t="s">
        <v>225</v>
      </c>
      <c r="K367" s="446" t="s">
        <v>226</v>
      </c>
      <c r="L367" s="446"/>
      <c r="M367" s="1"/>
      <c r="N367" s="1"/>
      <c r="O367" s="1"/>
      <c r="P367" s="1"/>
      <c r="Q367" s="1"/>
      <c r="R367" s="1"/>
    </row>
    <row r="368" spans="1:18" ht="15.75" customHeight="1">
      <c r="I368" s="100"/>
      <c r="K368" s="100"/>
      <c r="L368" s="100"/>
      <c r="M368" s="1"/>
      <c r="N368" s="1"/>
      <c r="O368" s="1"/>
      <c r="P368" s="1"/>
      <c r="Q368" s="1"/>
      <c r="R368" s="1"/>
    </row>
    <row r="369" spans="4:18" ht="15.75" customHeight="1">
      <c r="D369" s="95"/>
      <c r="E369" s="95"/>
      <c r="F369" s="22"/>
      <c r="G369" s="95" t="s">
        <v>227</v>
      </c>
      <c r="I369" s="100"/>
      <c r="K369" s="108" t="s">
        <v>228</v>
      </c>
      <c r="L369" s="101"/>
      <c r="M369" s="1"/>
      <c r="N369" s="1"/>
      <c r="O369" s="1"/>
      <c r="P369" s="1"/>
      <c r="Q369" s="1"/>
      <c r="R369" s="1"/>
    </row>
    <row r="370" spans="4:18" ht="24" customHeight="1">
      <c r="D370" s="447" t="s">
        <v>229</v>
      </c>
      <c r="E370" s="448"/>
      <c r="F370" s="448"/>
      <c r="G370" s="448"/>
      <c r="H370" s="102"/>
      <c r="I370" s="103" t="s">
        <v>225</v>
      </c>
      <c r="K370" s="446" t="s">
        <v>226</v>
      </c>
      <c r="L370" s="446"/>
      <c r="M370" s="1"/>
      <c r="N370" s="1"/>
      <c r="O370" s="1"/>
      <c r="P370" s="1"/>
      <c r="Q370" s="1"/>
      <c r="R370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7:L367"/>
    <mergeCell ref="D370:G370"/>
    <mergeCell ref="K370:L370"/>
    <mergeCell ref="A27:F28"/>
    <mergeCell ref="G27:G28"/>
    <mergeCell ref="H27:H28"/>
    <mergeCell ref="I27:J27"/>
  </mergeCells>
  <pageMargins left="0.19685039370078741" right="0.19685039370078741" top="0.19685039370078741" bottom="3.937007874015748E-2" header="3.937007874015748E-2" footer="3.937007874015748E-2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3" workbookViewId="0">
      <selection activeCell="L10" sqref="L10"/>
    </sheetView>
  </sheetViews>
  <sheetFormatPr defaultRowHeight="15"/>
  <cols>
    <col min="1" max="4" width="2" style="1" customWidth="1"/>
    <col min="5" max="5" width="2.140625" style="1" customWidth="1"/>
    <col min="6" max="6" width="2.5703125" style="143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2"/>
      <c r="H1" s="3"/>
      <c r="I1" s="148"/>
      <c r="J1" s="145" t="s">
        <v>0</v>
      </c>
      <c r="K1" s="145"/>
      <c r="L1" s="145"/>
    </row>
    <row r="2" spans="1:12">
      <c r="H2" s="3"/>
      <c r="I2"/>
      <c r="J2" s="145" t="s">
        <v>1</v>
      </c>
      <c r="K2" s="145"/>
      <c r="L2" s="145"/>
    </row>
    <row r="3" spans="1:12">
      <c r="H3" s="5"/>
      <c r="I3" s="3"/>
      <c r="J3" s="145" t="s">
        <v>2</v>
      </c>
      <c r="K3" s="145"/>
      <c r="L3" s="145"/>
    </row>
    <row r="4" spans="1:12">
      <c r="G4" s="6" t="s">
        <v>3</v>
      </c>
      <c r="H4" s="3"/>
      <c r="I4"/>
      <c r="J4" s="145" t="s">
        <v>4</v>
      </c>
      <c r="K4" s="145"/>
      <c r="L4" s="145"/>
    </row>
    <row r="5" spans="1:12">
      <c r="H5" s="8"/>
      <c r="I5"/>
      <c r="J5" s="145" t="s">
        <v>5</v>
      </c>
      <c r="K5" s="145"/>
      <c r="L5" s="145"/>
    </row>
    <row r="6" spans="1:12">
      <c r="G6" s="466" t="s">
        <v>6</v>
      </c>
      <c r="H6" s="466"/>
      <c r="I6" s="466"/>
      <c r="J6" s="466"/>
      <c r="K6" s="466"/>
      <c r="L6" s="149"/>
    </row>
    <row r="7" spans="1:12">
      <c r="A7" s="470" t="s">
        <v>7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</row>
    <row r="8" spans="1:12" ht="15.75">
      <c r="A8" s="141"/>
      <c r="B8" s="142"/>
      <c r="C8" s="142"/>
      <c r="D8" s="142"/>
      <c r="E8" s="142"/>
      <c r="F8" s="142"/>
      <c r="G8" s="472" t="s">
        <v>8</v>
      </c>
      <c r="H8" s="472"/>
      <c r="I8" s="472"/>
      <c r="J8" s="472"/>
      <c r="K8" s="472"/>
      <c r="L8" s="142"/>
    </row>
    <row r="9" spans="1:12" ht="15.75">
      <c r="A9" s="473" t="s">
        <v>9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12">
      <c r="G10" s="474" t="s">
        <v>11</v>
      </c>
      <c r="H10" s="474"/>
      <c r="I10" s="474"/>
      <c r="J10" s="474"/>
      <c r="K10" s="474"/>
    </row>
    <row r="11" spans="1:12">
      <c r="G11" s="475" t="s">
        <v>484</v>
      </c>
      <c r="H11" s="475"/>
      <c r="I11" s="475"/>
      <c r="J11" s="475"/>
      <c r="K11" s="475"/>
    </row>
    <row r="13" spans="1:12" ht="15.75">
      <c r="B13" s="473" t="s">
        <v>12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5" spans="1:12">
      <c r="G15" s="474" t="s">
        <v>13</v>
      </c>
      <c r="H15" s="474"/>
      <c r="I15" s="474"/>
      <c r="J15" s="474"/>
      <c r="K15" s="474"/>
    </row>
    <row r="16" spans="1:12">
      <c r="G16" s="476" t="s">
        <v>14</v>
      </c>
      <c r="H16" s="476"/>
      <c r="I16" s="476"/>
      <c r="J16" s="476"/>
      <c r="K16" s="476"/>
    </row>
    <row r="17" spans="1:18">
      <c r="B17"/>
      <c r="C17"/>
      <c r="D17"/>
      <c r="E17" s="477" t="s">
        <v>15</v>
      </c>
      <c r="F17" s="477"/>
      <c r="G17" s="477"/>
      <c r="H17" s="477"/>
      <c r="I17" s="477"/>
      <c r="J17" s="477"/>
      <c r="K17" s="477"/>
      <c r="L17"/>
    </row>
    <row r="18" spans="1:18">
      <c r="A18" s="478" t="s">
        <v>16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</row>
    <row r="19" spans="1:18">
      <c r="F19" s="1"/>
      <c r="J19" s="10"/>
      <c r="K19" s="11"/>
      <c r="L19" s="12" t="s">
        <v>17</v>
      </c>
    </row>
    <row r="20" spans="1:18">
      <c r="F20" s="1"/>
      <c r="J20" s="13" t="s">
        <v>18</v>
      </c>
      <c r="K20" s="5"/>
      <c r="L20" s="14"/>
    </row>
    <row r="21" spans="1:18">
      <c r="E21" s="145"/>
      <c r="F21" s="144"/>
      <c r="I21" s="15"/>
      <c r="J21" s="15"/>
      <c r="K21" s="16" t="s">
        <v>19</v>
      </c>
      <c r="L21" s="14"/>
    </row>
    <row r="22" spans="1:18">
      <c r="A22" s="467" t="s">
        <v>237</v>
      </c>
      <c r="B22" s="467"/>
      <c r="C22" s="467"/>
      <c r="D22" s="467"/>
      <c r="E22" s="467"/>
      <c r="F22" s="467"/>
      <c r="G22" s="467"/>
      <c r="H22" s="467"/>
      <c r="I22" s="467"/>
      <c r="K22" s="16" t="s">
        <v>20</v>
      </c>
      <c r="L22" s="17" t="s">
        <v>21</v>
      </c>
    </row>
    <row r="23" spans="1:18">
      <c r="A23" s="467" t="s">
        <v>233</v>
      </c>
      <c r="B23" s="467"/>
      <c r="C23" s="467"/>
      <c r="D23" s="467"/>
      <c r="E23" s="467"/>
      <c r="F23" s="467"/>
      <c r="G23" s="467"/>
      <c r="H23" s="467"/>
      <c r="I23" s="467"/>
      <c r="J23" s="140" t="s">
        <v>22</v>
      </c>
      <c r="K23" s="107" t="s">
        <v>23</v>
      </c>
      <c r="L23" s="14"/>
    </row>
    <row r="24" spans="1:18">
      <c r="F24" s="1"/>
      <c r="G24" s="18" t="s">
        <v>24</v>
      </c>
      <c r="H24" s="19" t="s">
        <v>230</v>
      </c>
      <c r="I24" s="20"/>
      <c r="J24" s="21"/>
      <c r="K24" s="14"/>
      <c r="L24" s="14"/>
    </row>
    <row r="25" spans="1:18">
      <c r="F25" s="1"/>
      <c r="G25" s="469" t="s">
        <v>25</v>
      </c>
      <c r="H25" s="469"/>
      <c r="I25" s="104" t="s">
        <v>234</v>
      </c>
      <c r="J25" s="105" t="s">
        <v>238</v>
      </c>
      <c r="K25" s="106" t="s">
        <v>236</v>
      </c>
      <c r="L25" s="106" t="s">
        <v>236</v>
      </c>
    </row>
    <row r="26" spans="1:18">
      <c r="A26" s="468" t="s">
        <v>231</v>
      </c>
      <c r="B26" s="468"/>
      <c r="C26" s="468"/>
      <c r="D26" s="468"/>
      <c r="E26" s="468"/>
      <c r="F26" s="468"/>
      <c r="G26" s="468"/>
      <c r="H26" s="468"/>
      <c r="I26" s="468"/>
      <c r="J26" s="22"/>
      <c r="K26" s="23"/>
      <c r="L26" s="24" t="s">
        <v>26</v>
      </c>
    </row>
    <row r="27" spans="1:18" ht="38.25" customHeight="1">
      <c r="A27" s="449" t="s">
        <v>27</v>
      </c>
      <c r="B27" s="450"/>
      <c r="C27" s="450"/>
      <c r="D27" s="450"/>
      <c r="E27" s="450"/>
      <c r="F27" s="450"/>
      <c r="G27" s="453" t="s">
        <v>28</v>
      </c>
      <c r="H27" s="455" t="s">
        <v>29</v>
      </c>
      <c r="I27" s="457" t="s">
        <v>30</v>
      </c>
      <c r="J27" s="458"/>
      <c r="K27" s="459" t="s">
        <v>31</v>
      </c>
      <c r="L27" s="461" t="s">
        <v>32</v>
      </c>
      <c r="M27" s="25"/>
      <c r="N27" s="1"/>
      <c r="O27" s="1"/>
      <c r="P27" s="1"/>
      <c r="Q27" s="1"/>
      <c r="R27" s="1"/>
    </row>
    <row r="28" spans="1:18" ht="36" customHeight="1">
      <c r="A28" s="451"/>
      <c r="B28" s="452"/>
      <c r="C28" s="452"/>
      <c r="D28" s="452"/>
      <c r="E28" s="452"/>
      <c r="F28" s="452"/>
      <c r="G28" s="454"/>
      <c r="H28" s="456"/>
      <c r="I28" s="26" t="s">
        <v>33</v>
      </c>
      <c r="J28" s="27" t="s">
        <v>34</v>
      </c>
      <c r="K28" s="460"/>
      <c r="L28" s="462"/>
      <c r="M28" s="1"/>
      <c r="N28" s="1"/>
      <c r="O28" s="1"/>
      <c r="P28" s="1"/>
      <c r="Q28" s="1"/>
      <c r="R28" s="1"/>
    </row>
    <row r="29" spans="1:18">
      <c r="A29" s="463" t="s">
        <v>23</v>
      </c>
      <c r="B29" s="464"/>
      <c r="C29" s="464"/>
      <c r="D29" s="464"/>
      <c r="E29" s="464"/>
      <c r="F29" s="465"/>
      <c r="G29" s="28">
        <v>2</v>
      </c>
      <c r="H29" s="29">
        <v>3</v>
      </c>
      <c r="I29" s="30" t="s">
        <v>35</v>
      </c>
      <c r="J29" s="31" t="s">
        <v>36</v>
      </c>
      <c r="K29" s="32">
        <v>6</v>
      </c>
      <c r="L29" s="32">
        <v>7</v>
      </c>
      <c r="M29" s="1"/>
      <c r="N29" s="1"/>
      <c r="O29" s="1"/>
      <c r="P29" s="1"/>
      <c r="Q29" s="1"/>
      <c r="R29" s="1"/>
    </row>
    <row r="30" spans="1:18">
      <c r="A30" s="33">
        <v>2</v>
      </c>
      <c r="B30" s="33"/>
      <c r="C30" s="34"/>
      <c r="D30" s="35"/>
      <c r="E30" s="33"/>
      <c r="F30" s="36"/>
      <c r="G30" s="35" t="s">
        <v>37</v>
      </c>
      <c r="H30" s="77">
        <v>1</v>
      </c>
      <c r="I30" s="109">
        <f>SUM(I31+I42+I61+I82+I89+I109+I135+I154+I164)</f>
        <v>5900</v>
      </c>
      <c r="J30" s="109">
        <f>SUM(J31+J42+J61+J82+J89+J109+J135+J154+J164)</f>
        <v>5900</v>
      </c>
      <c r="K30" s="110">
        <f>SUM(K31+K42+K61+K82+K89+K109+K135+K154+K164)</f>
        <v>5015.47</v>
      </c>
      <c r="L30" s="109">
        <f>SUM(L31+L42+L61+L82+L89+L109+L135+L154+L164)</f>
        <v>5015.47</v>
      </c>
      <c r="M30" s="38"/>
      <c r="N30" s="38"/>
      <c r="O30" s="38"/>
      <c r="P30" s="38"/>
      <c r="Q30" s="38"/>
      <c r="R30" s="38"/>
    </row>
    <row r="31" spans="1:18" ht="25.5" hidden="1" customHeight="1" collapsed="1">
      <c r="A31" s="33">
        <v>2</v>
      </c>
      <c r="B31" s="39">
        <v>1</v>
      </c>
      <c r="C31" s="40"/>
      <c r="D31" s="41"/>
      <c r="E31" s="42"/>
      <c r="F31" s="43"/>
      <c r="G31" s="44" t="s">
        <v>38</v>
      </c>
      <c r="H31" s="77">
        <v>2</v>
      </c>
      <c r="I31" s="109">
        <f>SUM(I32+I38)</f>
        <v>0</v>
      </c>
      <c r="J31" s="109">
        <f>SUM(J32+J38)</f>
        <v>0</v>
      </c>
      <c r="K31" s="111">
        <f>SUM(K32+K38)</f>
        <v>0</v>
      </c>
      <c r="L31" s="112">
        <f>SUM(L32+L38)</f>
        <v>0</v>
      </c>
      <c r="M31" s="1"/>
      <c r="N31" s="1"/>
      <c r="O31" s="1"/>
      <c r="P31" s="1"/>
      <c r="Q31" s="1"/>
      <c r="R31" s="1"/>
    </row>
    <row r="32" spans="1:18" hidden="1" collapsed="1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39</v>
      </c>
      <c r="H32" s="77">
        <v>3</v>
      </c>
      <c r="I32" s="109">
        <f>SUM(I33)</f>
        <v>0</v>
      </c>
      <c r="J32" s="109">
        <f>SUM(J33)</f>
        <v>0</v>
      </c>
      <c r="K32" s="110">
        <f>SUM(K33)</f>
        <v>0</v>
      </c>
      <c r="L32" s="109">
        <f>SUM(L33)</f>
        <v>0</v>
      </c>
      <c r="M32" s="1"/>
      <c r="N32" s="1"/>
      <c r="O32" s="1"/>
      <c r="P32" s="1"/>
      <c r="R32" s="1"/>
    </row>
    <row r="33" spans="1:18" ht="15.75" hidden="1" customHeight="1" collapsed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39</v>
      </c>
      <c r="H33" s="77">
        <v>4</v>
      </c>
      <c r="I33" s="109">
        <f>SUM(I34+I36)</f>
        <v>0</v>
      </c>
      <c r="J33" s="109">
        <f t="shared" ref="J33:L34" si="0">SUM(J34)</f>
        <v>0</v>
      </c>
      <c r="K33" s="109">
        <f t="shared" si="0"/>
        <v>0</v>
      </c>
      <c r="L33" s="109">
        <f t="shared" si="0"/>
        <v>0</v>
      </c>
      <c r="M33" s="1"/>
      <c r="N33" s="1"/>
      <c r="O33" s="1"/>
      <c r="P33" s="1"/>
      <c r="Q33" s="50"/>
      <c r="R33" s="1"/>
    </row>
    <row r="34" spans="1:18" ht="15.75" hidden="1" customHeight="1" collapsed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40</v>
      </c>
      <c r="H34" s="77">
        <v>5</v>
      </c>
      <c r="I34" s="110">
        <f>SUM(I35)</f>
        <v>0</v>
      </c>
      <c r="J34" s="110">
        <f t="shared" si="0"/>
        <v>0</v>
      </c>
      <c r="K34" s="110">
        <f t="shared" si="0"/>
        <v>0</v>
      </c>
      <c r="L34" s="110">
        <f t="shared" si="0"/>
        <v>0</v>
      </c>
      <c r="M34" s="1"/>
      <c r="N34" s="1"/>
      <c r="O34" s="1"/>
      <c r="P34" s="1"/>
      <c r="Q34" s="50"/>
      <c r="R34" s="1"/>
    </row>
    <row r="35" spans="1:18" ht="15.75" hidden="1" customHeight="1" collapsed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40</v>
      </c>
      <c r="H35" s="77">
        <v>6</v>
      </c>
      <c r="I35" s="113">
        <v>0</v>
      </c>
      <c r="J35" s="114">
        <v>0</v>
      </c>
      <c r="K35" s="114">
        <v>0</v>
      </c>
      <c r="L35" s="114">
        <v>0</v>
      </c>
      <c r="M35" s="1"/>
      <c r="N35" s="1"/>
      <c r="O35" s="1"/>
      <c r="P35" s="1"/>
      <c r="Q35" s="50"/>
      <c r="R35" s="1"/>
    </row>
    <row r="36" spans="1:18" ht="15.75" hidden="1" customHeight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41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M36" s="1"/>
      <c r="N36" s="1"/>
      <c r="O36" s="1"/>
      <c r="P36" s="1"/>
      <c r="Q36" s="50"/>
      <c r="R36" s="1"/>
    </row>
    <row r="37" spans="1:18" ht="15.75" hidden="1" customHeight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41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M37" s="1"/>
      <c r="N37" s="1"/>
      <c r="O37" s="1"/>
      <c r="P37" s="1"/>
      <c r="Q37" s="50"/>
      <c r="R37" s="1"/>
    </row>
    <row r="38" spans="1:18" ht="15.75" hidden="1" customHeight="1" collapsed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42</v>
      </c>
      <c r="H38" s="77">
        <v>9</v>
      </c>
      <c r="I38" s="110">
        <f t="shared" ref="I38:L40" si="1">I39</f>
        <v>0</v>
      </c>
      <c r="J38" s="109">
        <f t="shared" si="1"/>
        <v>0</v>
      </c>
      <c r="K38" s="110">
        <f t="shared" si="1"/>
        <v>0</v>
      </c>
      <c r="L38" s="109">
        <f t="shared" si="1"/>
        <v>0</v>
      </c>
      <c r="M38" s="1"/>
      <c r="N38" s="1"/>
      <c r="O38" s="1"/>
      <c r="P38" s="1"/>
      <c r="Q38" s="50"/>
      <c r="R38" s="1"/>
    </row>
    <row r="39" spans="1:18" hidden="1" collapsed="1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42</v>
      </c>
      <c r="H39" s="77">
        <v>10</v>
      </c>
      <c r="I39" s="110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  <c r="M39" s="1"/>
      <c r="N39" s="1"/>
      <c r="O39" s="1"/>
      <c r="P39" s="1"/>
      <c r="R39" s="1"/>
    </row>
    <row r="40" spans="1:18" ht="15.75" hidden="1" customHeight="1" collapsed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42</v>
      </c>
      <c r="H40" s="77">
        <v>11</v>
      </c>
      <c r="I40" s="109">
        <f t="shared" si="1"/>
        <v>0</v>
      </c>
      <c r="J40" s="109">
        <f t="shared" si="1"/>
        <v>0</v>
      </c>
      <c r="K40" s="109">
        <f t="shared" si="1"/>
        <v>0</v>
      </c>
      <c r="L40" s="109">
        <f t="shared" si="1"/>
        <v>0</v>
      </c>
      <c r="M40" s="1"/>
      <c r="N40" s="1"/>
      <c r="O40" s="1"/>
      <c r="P40" s="1"/>
      <c r="Q40" s="50"/>
      <c r="R40" s="1"/>
    </row>
    <row r="41" spans="1:18" ht="15.75" hidden="1" customHeight="1" collapsed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42</v>
      </c>
      <c r="H41" s="77">
        <v>12</v>
      </c>
      <c r="I41" s="115">
        <v>0</v>
      </c>
      <c r="J41" s="114">
        <v>0</v>
      </c>
      <c r="K41" s="114">
        <v>0</v>
      </c>
      <c r="L41" s="114">
        <v>0</v>
      </c>
      <c r="M41" s="1"/>
      <c r="N41" s="1"/>
      <c r="O41" s="1"/>
      <c r="P41" s="1"/>
      <c r="Q41" s="50"/>
      <c r="R41" s="1"/>
    </row>
    <row r="42" spans="1:18" hidden="1" collapsed="1">
      <c r="A42" s="51">
        <v>2</v>
      </c>
      <c r="B42" s="52">
        <v>2</v>
      </c>
      <c r="C42" s="40"/>
      <c r="D42" s="41"/>
      <c r="E42" s="42"/>
      <c r="F42" s="43"/>
      <c r="G42" s="44" t="s">
        <v>43</v>
      </c>
      <c r="H42" s="77">
        <v>13</v>
      </c>
      <c r="I42" s="116">
        <f t="shared" ref="I42:L44" si="2">I43</f>
        <v>0</v>
      </c>
      <c r="J42" s="117">
        <f t="shared" si="2"/>
        <v>0</v>
      </c>
      <c r="K42" s="116">
        <f t="shared" si="2"/>
        <v>0</v>
      </c>
      <c r="L42" s="116">
        <f t="shared" si="2"/>
        <v>0</v>
      </c>
      <c r="M42" s="1"/>
      <c r="N42" s="1"/>
      <c r="O42" s="1"/>
      <c r="P42" s="1"/>
      <c r="Q42" s="1"/>
      <c r="R42" s="1"/>
    </row>
    <row r="43" spans="1:18" ht="15.75" hidden="1" customHeight="1" collapsed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43</v>
      </c>
      <c r="H43" s="77">
        <v>14</v>
      </c>
      <c r="I43" s="109">
        <f t="shared" si="2"/>
        <v>0</v>
      </c>
      <c r="J43" s="110">
        <f t="shared" si="2"/>
        <v>0</v>
      </c>
      <c r="K43" s="109">
        <f t="shared" si="2"/>
        <v>0</v>
      </c>
      <c r="L43" s="110">
        <f t="shared" si="2"/>
        <v>0</v>
      </c>
      <c r="M43" s="1"/>
      <c r="N43" s="1"/>
      <c r="O43" s="1"/>
      <c r="P43" s="1"/>
      <c r="R43" s="50"/>
    </row>
    <row r="44" spans="1:18" ht="15.75" hidden="1" customHeight="1" collapsed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43</v>
      </c>
      <c r="H44" s="77">
        <v>15</v>
      </c>
      <c r="I44" s="109">
        <f t="shared" si="2"/>
        <v>0</v>
      </c>
      <c r="J44" s="110">
        <f t="shared" si="2"/>
        <v>0</v>
      </c>
      <c r="K44" s="112">
        <f t="shared" si="2"/>
        <v>0</v>
      </c>
      <c r="L44" s="112">
        <f t="shared" si="2"/>
        <v>0</v>
      </c>
      <c r="M44" s="1"/>
      <c r="N44" s="1"/>
      <c r="O44" s="1"/>
      <c r="P44" s="1"/>
      <c r="Q44" s="50"/>
    </row>
    <row r="45" spans="1:18" ht="15.75" hidden="1" customHeight="1" collapsed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43</v>
      </c>
      <c r="H45" s="77">
        <v>16</v>
      </c>
      <c r="I45" s="118">
        <f>SUM(I46:I60)</f>
        <v>0</v>
      </c>
      <c r="J45" s="118">
        <f>SUM(J46:J60)</f>
        <v>0</v>
      </c>
      <c r="K45" s="119">
        <f>SUM(K46:K60)</f>
        <v>0</v>
      </c>
      <c r="L45" s="119">
        <f>SUM(L46:L60)</f>
        <v>0</v>
      </c>
      <c r="M45" s="1"/>
      <c r="N45" s="1"/>
      <c r="O45" s="1"/>
      <c r="P45" s="1"/>
      <c r="Q45" s="50"/>
    </row>
    <row r="46" spans="1:18" ht="15.75" hidden="1" customHeight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44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M46" s="1"/>
      <c r="N46" s="1"/>
      <c r="O46" s="1"/>
      <c r="P46" s="1"/>
      <c r="Q46" s="50"/>
    </row>
    <row r="47" spans="1:18" ht="25.5" hidden="1" customHeight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45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M47" s="1"/>
      <c r="N47" s="1"/>
      <c r="O47" s="1"/>
      <c r="P47" s="1"/>
      <c r="Q47" s="50"/>
    </row>
    <row r="48" spans="1:18" ht="25.5" hidden="1" customHeight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46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M48" s="1"/>
      <c r="N48" s="1"/>
      <c r="O48" s="1"/>
      <c r="P48" s="1"/>
      <c r="Q48" s="50"/>
    </row>
    <row r="49" spans="1:18" ht="25.5" hidden="1" customHeight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47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M49" s="1"/>
      <c r="N49" s="1"/>
      <c r="O49" s="1"/>
      <c r="P49" s="1"/>
      <c r="Q49" s="50"/>
    </row>
    <row r="50" spans="1:18" ht="25.5" hidden="1" customHeight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48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M50" s="1"/>
      <c r="N50" s="1"/>
      <c r="O50" s="1"/>
      <c r="P50" s="1"/>
      <c r="Q50" s="50"/>
    </row>
    <row r="51" spans="1:18" ht="15.75" hidden="1" customHeight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49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M51" s="1"/>
      <c r="N51" s="1"/>
      <c r="O51" s="1"/>
      <c r="P51" s="1"/>
      <c r="Q51" s="50"/>
    </row>
    <row r="52" spans="1:18" ht="25.5" hidden="1" customHeight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50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M52" s="1"/>
      <c r="N52" s="1"/>
      <c r="O52" s="1"/>
      <c r="P52" s="1"/>
      <c r="Q52" s="50"/>
    </row>
    <row r="53" spans="1:18" ht="25.5" hidden="1" customHeight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51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M53" s="1"/>
      <c r="N53" s="1"/>
      <c r="O53" s="1"/>
      <c r="P53" s="1"/>
      <c r="Q53" s="50"/>
    </row>
    <row r="54" spans="1:18" ht="25.5" hidden="1" customHeight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52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M54" s="1"/>
      <c r="N54" s="1"/>
      <c r="O54" s="1"/>
      <c r="P54" s="1"/>
      <c r="Q54" s="50"/>
    </row>
    <row r="55" spans="1:18" ht="15.75" hidden="1" customHeight="1" collapsed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53</v>
      </c>
      <c r="H55" s="77">
        <v>26</v>
      </c>
      <c r="I55" s="115">
        <v>0</v>
      </c>
      <c r="J55" s="114">
        <v>0</v>
      </c>
      <c r="K55" s="114">
        <v>0</v>
      </c>
      <c r="L55" s="114">
        <v>0</v>
      </c>
      <c r="M55" s="1"/>
      <c r="N55" s="1"/>
      <c r="O55" s="1"/>
      <c r="P55" s="1"/>
      <c r="Q55" s="50"/>
    </row>
    <row r="56" spans="1:18" ht="25.5" hidden="1" customHeight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54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M56" s="1"/>
      <c r="N56" s="1"/>
      <c r="O56" s="1"/>
      <c r="P56" s="1"/>
      <c r="Q56" s="50"/>
    </row>
    <row r="57" spans="1:18" ht="15.75" hidden="1" customHeight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55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M57" s="1"/>
      <c r="N57" s="1"/>
      <c r="O57" s="1"/>
      <c r="P57" s="1"/>
      <c r="Q57" s="50"/>
    </row>
    <row r="58" spans="1:18" ht="25.5" hidden="1" customHeight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56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M58" s="1"/>
      <c r="N58" s="1"/>
      <c r="O58" s="1"/>
      <c r="P58" s="1"/>
      <c r="Q58" s="50"/>
    </row>
    <row r="59" spans="1:18" ht="15.75" hidden="1" customHeight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57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M59" s="1"/>
      <c r="N59" s="1"/>
      <c r="O59" s="1"/>
      <c r="P59" s="1"/>
      <c r="Q59" s="50"/>
    </row>
    <row r="60" spans="1:18" ht="15.75" hidden="1" customHeight="1" collapsed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58</v>
      </c>
      <c r="H60" s="77">
        <v>31</v>
      </c>
      <c r="I60" s="115">
        <v>0</v>
      </c>
      <c r="J60" s="114">
        <v>0</v>
      </c>
      <c r="K60" s="114">
        <v>0</v>
      </c>
      <c r="L60" s="114">
        <v>0</v>
      </c>
      <c r="M60" s="1"/>
      <c r="N60" s="1"/>
      <c r="O60" s="1"/>
      <c r="P60" s="1"/>
      <c r="Q60" s="50"/>
    </row>
    <row r="61" spans="1:18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59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  <c r="M61" s="1"/>
      <c r="N61" s="1"/>
      <c r="O61" s="1"/>
      <c r="P61" s="1"/>
      <c r="Q61" s="1"/>
      <c r="R61" s="1"/>
    </row>
    <row r="62" spans="1:18" ht="15.75" hidden="1" customHeight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60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M62" s="1"/>
      <c r="N62" s="1"/>
      <c r="O62" s="1"/>
      <c r="P62" s="1"/>
      <c r="R62" s="50"/>
    </row>
    <row r="63" spans="1:18" ht="15.75" hidden="1" customHeight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61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M63" s="1"/>
      <c r="N63" s="1"/>
      <c r="O63" s="1"/>
      <c r="P63" s="1"/>
      <c r="Q63" s="50"/>
    </row>
    <row r="64" spans="1:18" ht="15.75" hidden="1" customHeight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61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M64" s="1"/>
      <c r="N64" s="1"/>
      <c r="O64" s="1"/>
      <c r="P64" s="1"/>
      <c r="Q64" s="50"/>
    </row>
    <row r="65" spans="1:18" ht="25.5" hidden="1" customHeight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62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</row>
    <row r="66" spans="1:18" ht="25.5" hidden="1" customHeight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63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M66" s="1"/>
      <c r="N66" s="1"/>
      <c r="O66" s="1"/>
      <c r="P66" s="1"/>
      <c r="Q66" s="50"/>
    </row>
    <row r="67" spans="1:18" ht="15.75" hidden="1" customHeight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64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M67" s="1"/>
      <c r="N67" s="1"/>
      <c r="O67" s="1"/>
      <c r="P67" s="1"/>
      <c r="Q67" s="50"/>
    </row>
    <row r="68" spans="1:18" ht="38.25" hidden="1" customHeight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65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M68" s="1"/>
      <c r="N68" s="1"/>
      <c r="O68" s="1"/>
      <c r="P68" s="1"/>
      <c r="Q68" s="50"/>
    </row>
    <row r="69" spans="1:18" ht="38.25" hidden="1" customHeight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65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M69" s="1"/>
      <c r="N69" s="1"/>
      <c r="O69" s="1"/>
      <c r="P69" s="1"/>
      <c r="Q69" s="50"/>
    </row>
    <row r="70" spans="1:18" ht="25.5" hidden="1" customHeight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62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</row>
    <row r="71" spans="1:18" ht="25.5" hidden="1" customHeight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63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M71" s="1"/>
      <c r="N71" s="1"/>
      <c r="O71" s="1"/>
      <c r="P71" s="1"/>
      <c r="Q71" s="50"/>
    </row>
    <row r="72" spans="1:18" ht="15.75" hidden="1" customHeight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64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M72" s="1"/>
      <c r="N72" s="1"/>
      <c r="O72" s="1"/>
      <c r="P72" s="1"/>
      <c r="Q72" s="50"/>
    </row>
    <row r="73" spans="1:18" ht="25.5" hidden="1" customHeight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66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M73" s="1"/>
      <c r="N73" s="1"/>
      <c r="O73" s="1"/>
      <c r="P73" s="1"/>
      <c r="Q73" s="50"/>
    </row>
    <row r="74" spans="1:18" ht="25.5" hidden="1" customHeight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67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M74" s="1"/>
      <c r="N74" s="1"/>
      <c r="O74" s="1"/>
      <c r="P74" s="1"/>
      <c r="Q74" s="50"/>
    </row>
    <row r="75" spans="1:18" ht="15.75" hidden="1" customHeight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68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M75" s="1"/>
      <c r="N75" s="1"/>
      <c r="O75" s="1"/>
      <c r="P75" s="1"/>
      <c r="Q75" s="50"/>
    </row>
    <row r="76" spans="1:18" ht="15.75" hidden="1" customHeight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69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M76" s="1"/>
      <c r="N76" s="1"/>
      <c r="O76" s="1"/>
      <c r="P76" s="1"/>
      <c r="Q76" s="50"/>
    </row>
    <row r="77" spans="1:18" ht="15.75" hidden="1" customHeight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70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M77" s="1"/>
      <c r="N77" s="1"/>
      <c r="O77" s="1"/>
      <c r="P77" s="1"/>
      <c r="Q77" s="50"/>
    </row>
    <row r="78" spans="1:18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71</v>
      </c>
      <c r="H78" s="77">
        <v>49</v>
      </c>
      <c r="I78" s="109">
        <f t="shared" ref="I78:L79" si="3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  <c r="M78" s="1"/>
      <c r="N78" s="1"/>
      <c r="O78" s="1"/>
      <c r="P78" s="1"/>
      <c r="Q78" s="1"/>
      <c r="R78" s="1"/>
    </row>
    <row r="79" spans="1:18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71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  <c r="M79" s="1"/>
      <c r="N79" s="1"/>
      <c r="O79" s="1"/>
      <c r="P79" s="1"/>
      <c r="Q79" s="1"/>
      <c r="R79" s="1"/>
    </row>
    <row r="80" spans="1:18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71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  <c r="M80" s="1"/>
      <c r="N80" s="1"/>
      <c r="O80" s="1"/>
      <c r="P80" s="1"/>
      <c r="Q80" s="1"/>
      <c r="R80" s="1"/>
    </row>
    <row r="81" spans="1:18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71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  <c r="M81" s="1"/>
      <c r="N81" s="1"/>
      <c r="O81" s="1"/>
      <c r="P81" s="1"/>
      <c r="Q81" s="1"/>
      <c r="R81" s="1"/>
    </row>
    <row r="82" spans="1:18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72</v>
      </c>
      <c r="H82" s="77">
        <v>53</v>
      </c>
      <c r="I82" s="109">
        <f t="shared" ref="I82:L84" si="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  <c r="M82" s="1"/>
      <c r="N82" s="1"/>
      <c r="O82" s="1"/>
      <c r="P82" s="1"/>
      <c r="Q82" s="1"/>
      <c r="R82" s="1"/>
    </row>
    <row r="83" spans="1:18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73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  <c r="M83" s="1"/>
      <c r="N83" s="1"/>
      <c r="O83" s="1"/>
      <c r="P83" s="1"/>
      <c r="Q83" s="1"/>
      <c r="R83" s="1"/>
    </row>
    <row r="84" spans="1:18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73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  <c r="M84" s="1"/>
      <c r="N84" s="1"/>
      <c r="O84" s="1"/>
      <c r="P84" s="1"/>
      <c r="Q84" s="1"/>
      <c r="R84" s="1"/>
    </row>
    <row r="85" spans="1:18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73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  <c r="M85" s="1"/>
      <c r="N85" s="1"/>
      <c r="O85" s="1"/>
      <c r="P85" s="1"/>
      <c r="Q85" s="1"/>
      <c r="R85" s="1"/>
    </row>
    <row r="86" spans="1:18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74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  <c r="M86" s="1"/>
      <c r="N86" s="1"/>
      <c r="O86" s="1"/>
      <c r="P86" s="1"/>
      <c r="Q86" s="1"/>
      <c r="R86" s="1"/>
    </row>
    <row r="87" spans="1:18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75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  <c r="M87" s="1"/>
      <c r="N87" s="1"/>
      <c r="O87" s="1"/>
      <c r="P87" s="1"/>
      <c r="Q87" s="1"/>
      <c r="R87" s="1"/>
    </row>
    <row r="88" spans="1:18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76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  <c r="M88" s="1"/>
      <c r="N88" s="1"/>
      <c r="O88" s="1"/>
      <c r="P88" s="1"/>
      <c r="Q88" s="1"/>
      <c r="R88" s="1"/>
    </row>
    <row r="89" spans="1:18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77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  <c r="M89" s="1"/>
      <c r="N89" s="1"/>
      <c r="O89" s="1"/>
      <c r="P89" s="1"/>
      <c r="Q89" s="1"/>
      <c r="R89" s="1"/>
    </row>
    <row r="90" spans="1:18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78</v>
      </c>
      <c r="H90" s="77">
        <v>61</v>
      </c>
      <c r="I90" s="116">
        <f t="shared" ref="I90:L91" si="5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  <c r="M90" s="1"/>
      <c r="N90" s="1"/>
      <c r="O90" s="1"/>
      <c r="P90" s="1"/>
      <c r="Q90" s="1"/>
      <c r="R90" s="1"/>
    </row>
    <row r="91" spans="1:18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78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  <c r="M91" s="1"/>
      <c r="N91" s="1"/>
      <c r="O91" s="1"/>
      <c r="P91" s="1"/>
      <c r="Q91" s="1"/>
      <c r="R91" s="1"/>
    </row>
    <row r="92" spans="1:18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78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  <c r="M92" s="1"/>
      <c r="N92" s="1"/>
      <c r="O92" s="1"/>
      <c r="P92" s="1"/>
      <c r="Q92" s="1"/>
      <c r="R92" s="1"/>
    </row>
    <row r="93" spans="1:18" ht="25.5" hidden="1" customHeight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79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  <c r="M93" s="1"/>
      <c r="N93" s="1"/>
      <c r="O93" s="1"/>
      <c r="P93" s="1"/>
      <c r="Q93" s="1"/>
      <c r="R93" s="1"/>
    </row>
    <row r="94" spans="1:18" ht="25.5" hidden="1" customHeight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80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  <c r="M94" s="1"/>
      <c r="N94" s="1"/>
      <c r="O94" s="1"/>
      <c r="P94" s="1"/>
      <c r="Q94" s="1"/>
      <c r="R94" s="1"/>
    </row>
    <row r="95" spans="1:18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81</v>
      </c>
      <c r="H95" s="77">
        <v>66</v>
      </c>
      <c r="I95" s="109">
        <f t="shared" ref="I95:L96" si="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  <c r="M95" s="1"/>
      <c r="N95" s="1"/>
      <c r="O95" s="1"/>
      <c r="P95" s="1"/>
      <c r="Q95" s="1"/>
      <c r="R95" s="1"/>
    </row>
    <row r="96" spans="1:18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81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  <c r="M96" s="1"/>
      <c r="N96" s="1"/>
      <c r="O96" s="1"/>
      <c r="P96" s="1"/>
      <c r="Q96" s="1"/>
      <c r="R96" s="1"/>
    </row>
    <row r="97" spans="1:18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81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  <c r="M97" s="1"/>
      <c r="N97" s="1"/>
      <c r="O97" s="1"/>
      <c r="P97" s="1"/>
      <c r="Q97" s="1"/>
      <c r="R97" s="1"/>
    </row>
    <row r="98" spans="1:18" ht="25.5" hidden="1" customHeight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82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  <c r="M98" s="1"/>
      <c r="N98" s="1"/>
      <c r="O98" s="1"/>
      <c r="P98" s="1"/>
      <c r="Q98" s="1"/>
      <c r="R98" s="1"/>
    </row>
    <row r="99" spans="1:18" ht="25.5" hidden="1" customHeight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83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  <c r="M99" s="1"/>
      <c r="N99" s="1"/>
      <c r="O99" s="1"/>
      <c r="P99" s="1"/>
      <c r="Q99" s="1"/>
      <c r="R99" s="1"/>
    </row>
    <row r="100" spans="1:18" ht="25.5" hidden="1" customHeight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84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  <c r="M100" s="1"/>
      <c r="N100" s="1"/>
      <c r="O100" s="1"/>
      <c r="P100" s="1"/>
      <c r="Q100" s="1"/>
      <c r="R100" s="1"/>
    </row>
    <row r="101" spans="1:18" ht="25.5" hidden="1" customHeight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85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  <c r="M101" s="1"/>
      <c r="N101" s="1"/>
      <c r="O101" s="1"/>
      <c r="P101" s="1"/>
      <c r="Q101" s="1"/>
      <c r="R101" s="1"/>
    </row>
    <row r="102" spans="1:18" ht="25.5" hidden="1" customHeight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85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  <c r="M102" s="1"/>
      <c r="N102" s="1"/>
      <c r="O102" s="1"/>
      <c r="P102" s="1"/>
      <c r="Q102" s="1"/>
      <c r="R102" s="1"/>
    </row>
    <row r="103" spans="1:18" ht="25.5" hidden="1" customHeight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85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  <c r="M103" s="1"/>
      <c r="N103" s="1"/>
      <c r="O103" s="1"/>
      <c r="P103" s="1"/>
      <c r="Q103" s="1"/>
      <c r="R103" s="1"/>
    </row>
    <row r="104" spans="1:18" ht="25.5" hidden="1" customHeight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86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  <c r="M104" s="1"/>
      <c r="N104" s="1"/>
      <c r="O104" s="1"/>
      <c r="P104" s="1"/>
      <c r="Q104" s="1"/>
      <c r="R104" s="1"/>
    </row>
    <row r="105" spans="1:18" ht="25.5" hidden="1" customHeight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87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  <c r="M105" s="1"/>
      <c r="N105" s="1"/>
      <c r="O105" s="1"/>
      <c r="P105" s="1"/>
      <c r="Q105" s="1"/>
      <c r="R105" s="1"/>
    </row>
    <row r="106" spans="1:18" ht="25.5" hidden="1" customHeight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87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  <c r="M106" s="1"/>
      <c r="N106" s="1"/>
      <c r="O106" s="1"/>
      <c r="P106" s="1"/>
      <c r="Q106" s="1"/>
      <c r="R106" s="1"/>
    </row>
    <row r="107" spans="1:18" ht="25.5" hidden="1" customHeight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87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  <c r="M107" s="1"/>
      <c r="N107" s="1"/>
      <c r="O107" s="1"/>
      <c r="P107" s="1"/>
      <c r="Q107" s="1"/>
      <c r="R107" s="1"/>
    </row>
    <row r="108" spans="1:18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88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  <c r="M108" s="1"/>
      <c r="N108" s="1"/>
      <c r="O108" s="1"/>
      <c r="P108" s="1"/>
      <c r="Q108" s="1"/>
      <c r="R108" s="1"/>
    </row>
    <row r="109" spans="1:18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89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  <c r="M109" s="1"/>
      <c r="N109" s="1"/>
      <c r="O109" s="1"/>
      <c r="P109" s="1"/>
      <c r="Q109" s="1"/>
      <c r="R109" s="1"/>
    </row>
    <row r="110" spans="1:18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90</v>
      </c>
      <c r="H110" s="77">
        <v>81</v>
      </c>
      <c r="I110" s="112">
        <f t="shared" ref="I110:L111" si="7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  <c r="M110" s="1"/>
      <c r="N110" s="1"/>
      <c r="O110" s="1"/>
      <c r="P110" s="1"/>
      <c r="Q110" s="1"/>
      <c r="R110" s="1"/>
    </row>
    <row r="111" spans="1:18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90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  <c r="M111" s="1"/>
      <c r="N111" s="1"/>
      <c r="O111" s="1"/>
      <c r="P111" s="1"/>
      <c r="Q111" s="1"/>
      <c r="R111" s="1"/>
    </row>
    <row r="112" spans="1:18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90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  <c r="M112" s="1"/>
      <c r="N112" s="1"/>
      <c r="O112" s="1"/>
      <c r="P112" s="1"/>
      <c r="Q112" s="1"/>
      <c r="R112" s="1"/>
    </row>
    <row r="113" spans="1:18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91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  <c r="M113" s="1"/>
      <c r="N113" s="1"/>
      <c r="O113" s="1"/>
      <c r="P113" s="1"/>
      <c r="Q113" s="1"/>
      <c r="R113" s="1"/>
    </row>
    <row r="114" spans="1:18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92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  <c r="M114" s="1"/>
      <c r="N114" s="1"/>
      <c r="O114" s="1"/>
      <c r="P114" s="1"/>
      <c r="Q114" s="1"/>
      <c r="R114" s="1"/>
    </row>
    <row r="115" spans="1:18" ht="25.5" hidden="1" customHeight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93</v>
      </c>
      <c r="H115" s="77">
        <v>86</v>
      </c>
      <c r="I115" s="109">
        <f t="shared" ref="I115:L117" si="8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  <c r="M115" s="1"/>
      <c r="N115" s="1"/>
      <c r="O115" s="1"/>
      <c r="P115" s="1"/>
      <c r="Q115" s="1"/>
      <c r="R115" s="1"/>
    </row>
    <row r="116" spans="1:18" ht="25.5" hidden="1" customHeight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93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  <c r="M116" s="1"/>
      <c r="N116" s="1"/>
      <c r="O116" s="1"/>
      <c r="P116" s="1"/>
      <c r="Q116" s="1"/>
      <c r="R116" s="1"/>
    </row>
    <row r="117" spans="1:18" ht="25.5" hidden="1" customHeight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93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  <c r="M117" s="1"/>
      <c r="N117" s="1"/>
      <c r="O117" s="1"/>
      <c r="P117" s="1"/>
      <c r="Q117" s="1"/>
      <c r="R117" s="1"/>
    </row>
    <row r="118" spans="1:18" ht="25.5" hidden="1" customHeight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93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  <c r="M118" s="1"/>
      <c r="N118" s="1"/>
      <c r="O118" s="1"/>
      <c r="P118" s="1"/>
      <c r="Q118" s="1"/>
      <c r="R118" s="1"/>
    </row>
    <row r="119" spans="1:18" ht="25.5" hidden="1" customHeight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94</v>
      </c>
      <c r="H119" s="77">
        <v>90</v>
      </c>
      <c r="I119" s="116">
        <f t="shared" ref="I119:L121" si="9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  <c r="M119" s="1"/>
      <c r="N119" s="1"/>
      <c r="O119" s="1"/>
      <c r="P119" s="1"/>
      <c r="Q119" s="1"/>
      <c r="R119" s="1"/>
    </row>
    <row r="120" spans="1:18" ht="25.5" hidden="1" customHeight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94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  <c r="M120" s="1"/>
      <c r="N120" s="1"/>
      <c r="O120" s="1"/>
      <c r="P120" s="1"/>
      <c r="Q120" s="1"/>
      <c r="R120" s="1"/>
    </row>
    <row r="121" spans="1:18" ht="25.5" hidden="1" customHeight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94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  <c r="M121" s="1"/>
      <c r="N121" s="1"/>
      <c r="O121" s="1"/>
      <c r="P121" s="1"/>
      <c r="Q121" s="1"/>
      <c r="R121" s="1"/>
    </row>
    <row r="122" spans="1:18" ht="25.5" hidden="1" customHeight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94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  <c r="M122" s="1"/>
      <c r="N122" s="1"/>
      <c r="O122" s="1"/>
      <c r="P122" s="1"/>
      <c r="Q122" s="1"/>
      <c r="R122" s="1"/>
    </row>
    <row r="123" spans="1:18" ht="25.5" hidden="1" customHeight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95</v>
      </c>
      <c r="H123" s="77">
        <v>94</v>
      </c>
      <c r="I123" s="116">
        <f t="shared" ref="I123:L125" si="10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  <c r="M123" s="1"/>
      <c r="N123" s="1"/>
      <c r="O123" s="1"/>
      <c r="P123" s="1"/>
      <c r="Q123" s="1"/>
      <c r="R123" s="1"/>
    </row>
    <row r="124" spans="1:18" ht="25.5" hidden="1" customHeight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95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  <c r="M124" s="1"/>
      <c r="N124" s="1"/>
      <c r="O124" s="1"/>
      <c r="P124" s="1"/>
      <c r="Q124" s="1"/>
      <c r="R124" s="1"/>
    </row>
    <row r="125" spans="1:18" ht="25.5" hidden="1" customHeight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95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  <c r="M125" s="1"/>
      <c r="N125" s="1"/>
      <c r="O125" s="1"/>
      <c r="P125" s="1"/>
      <c r="Q125" s="1"/>
      <c r="R125" s="1"/>
    </row>
    <row r="126" spans="1:18" ht="25.5" hidden="1" customHeight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95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  <c r="M126" s="1"/>
      <c r="N126" s="1"/>
      <c r="O126" s="1"/>
      <c r="P126" s="1"/>
      <c r="Q126" s="1"/>
      <c r="R126" s="1"/>
    </row>
    <row r="127" spans="1:18" ht="38.25" hidden="1" customHeight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96</v>
      </c>
      <c r="H127" s="77">
        <v>98</v>
      </c>
      <c r="I127" s="118">
        <f t="shared" ref="I127:L129" si="11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  <c r="M127" s="1"/>
      <c r="N127" s="1"/>
      <c r="O127" s="1"/>
      <c r="P127" s="1"/>
      <c r="Q127" s="1"/>
      <c r="R127" s="1"/>
    </row>
    <row r="128" spans="1:18" ht="38.25" hidden="1" customHeight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96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  <c r="M128" s="1"/>
      <c r="N128" s="1"/>
      <c r="O128" s="1"/>
      <c r="P128" s="1"/>
      <c r="Q128" s="1"/>
      <c r="R128" s="1"/>
    </row>
    <row r="129" spans="1:18" ht="38.25" hidden="1" customHeight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96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  <c r="M129" s="1"/>
      <c r="N129" s="1"/>
      <c r="O129" s="1"/>
      <c r="P129" s="1"/>
      <c r="Q129" s="1"/>
      <c r="R129" s="1"/>
    </row>
    <row r="130" spans="1:18" ht="38.25" hidden="1" customHeight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97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  <c r="M130" s="1"/>
      <c r="N130" s="1"/>
      <c r="O130" s="1"/>
      <c r="P130" s="1"/>
      <c r="Q130" s="1"/>
      <c r="R130" s="1"/>
    </row>
    <row r="131" spans="1:18" ht="26.25" hidden="1" customHeight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98</v>
      </c>
      <c r="H131" s="77">
        <v>102</v>
      </c>
      <c r="I131" s="110">
        <f t="shared" ref="I131:L133" si="12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  <c r="M131" s="1"/>
      <c r="N131" s="1"/>
      <c r="O131" s="1"/>
      <c r="P131" s="1"/>
      <c r="Q131" s="1"/>
      <c r="R131" s="1"/>
    </row>
    <row r="132" spans="1:18" ht="26.25" hidden="1" customHeight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98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  <c r="M132" s="1"/>
      <c r="N132" s="1"/>
      <c r="O132" s="1"/>
      <c r="P132" s="1"/>
      <c r="Q132" s="1"/>
      <c r="R132" s="1"/>
    </row>
    <row r="133" spans="1:18" ht="26.25" hidden="1" customHeight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98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  <c r="M133" s="1"/>
      <c r="N133" s="1"/>
      <c r="O133" s="1"/>
      <c r="P133" s="1"/>
      <c r="Q133" s="1"/>
      <c r="R133" s="1"/>
    </row>
    <row r="134" spans="1:18" ht="26.25" hidden="1" customHeight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98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  <c r="M134" s="1"/>
      <c r="N134" s="1"/>
      <c r="O134" s="1"/>
      <c r="P134" s="1"/>
      <c r="Q134" s="1"/>
      <c r="R134" s="1"/>
    </row>
    <row r="135" spans="1:18">
      <c r="A135" s="69">
        <v>2</v>
      </c>
      <c r="B135" s="33">
        <v>7</v>
      </c>
      <c r="C135" s="33"/>
      <c r="D135" s="34"/>
      <c r="E135" s="34"/>
      <c r="F135" s="36"/>
      <c r="G135" s="35" t="s">
        <v>99</v>
      </c>
      <c r="H135" s="77">
        <v>106</v>
      </c>
      <c r="I135" s="110">
        <f>SUM(I136+I141+I149)</f>
        <v>5900</v>
      </c>
      <c r="J135" s="121">
        <f>SUM(J136+J141+J149)</f>
        <v>5900</v>
      </c>
      <c r="K135" s="110">
        <f>SUM(K136+K141+K149)</f>
        <v>5015.47</v>
      </c>
      <c r="L135" s="109">
        <f>SUM(L136+L141+L149)</f>
        <v>5015.47</v>
      </c>
      <c r="M135" s="1"/>
      <c r="N135" s="1"/>
      <c r="O135" s="1"/>
      <c r="P135" s="1"/>
      <c r="Q135" s="1"/>
      <c r="R135" s="1"/>
    </row>
    <row r="136" spans="1:18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100</v>
      </c>
      <c r="H136" s="77">
        <v>107</v>
      </c>
      <c r="I136" s="110">
        <f t="shared" ref="I136:L137" si="13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  <c r="M136" s="1"/>
      <c r="N136" s="1"/>
      <c r="O136" s="1"/>
      <c r="P136" s="1"/>
      <c r="Q136" s="1"/>
      <c r="R136" s="1"/>
    </row>
    <row r="137" spans="1:18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100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  <c r="M137" s="1"/>
      <c r="N137" s="1"/>
      <c r="O137" s="1"/>
      <c r="P137" s="1"/>
      <c r="Q137" s="1"/>
      <c r="R137" s="1"/>
    </row>
    <row r="138" spans="1:18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100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  <c r="M138" s="1"/>
      <c r="N138" s="1"/>
      <c r="O138" s="1"/>
      <c r="P138" s="1"/>
      <c r="Q138" s="1"/>
      <c r="R138" s="1"/>
    </row>
    <row r="139" spans="1:18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101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  <c r="M139" s="1"/>
      <c r="N139" s="1"/>
      <c r="O139" s="1"/>
      <c r="P139" s="1"/>
      <c r="Q139" s="1"/>
      <c r="R139" s="1"/>
    </row>
    <row r="140" spans="1:18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102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  <c r="M140" s="1"/>
      <c r="N140" s="1"/>
      <c r="O140" s="1"/>
      <c r="P140" s="1"/>
      <c r="Q140" s="1"/>
      <c r="R140" s="1"/>
    </row>
    <row r="141" spans="1:18" ht="25.5" customHeight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103</v>
      </c>
      <c r="H141" s="77">
        <v>112</v>
      </c>
      <c r="I141" s="111">
        <f t="shared" ref="I141:L142" si="14">I142</f>
        <v>5900</v>
      </c>
      <c r="J141" s="123">
        <f t="shared" si="14"/>
        <v>5900</v>
      </c>
      <c r="K141" s="111">
        <f t="shared" si="14"/>
        <v>5015.47</v>
      </c>
      <c r="L141" s="112">
        <f t="shared" si="14"/>
        <v>5015.47</v>
      </c>
      <c r="M141" s="1"/>
      <c r="N141" s="1"/>
      <c r="O141" s="1"/>
      <c r="P141" s="1"/>
      <c r="Q141" s="1"/>
      <c r="R141" s="1"/>
    </row>
    <row r="142" spans="1:18" ht="25.5" customHeight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104</v>
      </c>
      <c r="H142" s="77">
        <v>113</v>
      </c>
      <c r="I142" s="110">
        <f t="shared" si="14"/>
        <v>5900</v>
      </c>
      <c r="J142" s="121">
        <f t="shared" si="14"/>
        <v>5900</v>
      </c>
      <c r="K142" s="110">
        <f t="shared" si="14"/>
        <v>5015.47</v>
      </c>
      <c r="L142" s="109">
        <f t="shared" si="14"/>
        <v>5015.47</v>
      </c>
      <c r="M142" s="1"/>
      <c r="N142" s="1"/>
      <c r="O142" s="1"/>
      <c r="P142" s="1"/>
      <c r="Q142" s="1"/>
      <c r="R142" s="1"/>
    </row>
    <row r="143" spans="1:18" ht="25.5" customHeight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104</v>
      </c>
      <c r="H143" s="77">
        <v>114</v>
      </c>
      <c r="I143" s="110">
        <f>SUM(I144:I145)</f>
        <v>5900</v>
      </c>
      <c r="J143" s="121">
        <f>SUM(J144:J145)</f>
        <v>5900</v>
      </c>
      <c r="K143" s="110">
        <f>SUM(K144:K145)</f>
        <v>5015.47</v>
      </c>
      <c r="L143" s="109">
        <f>SUM(L144:L145)</f>
        <v>5015.47</v>
      </c>
      <c r="M143" s="1"/>
      <c r="N143" s="1"/>
      <c r="O143" s="1"/>
      <c r="P143" s="1"/>
      <c r="Q143" s="1"/>
      <c r="R143" s="1"/>
    </row>
    <row r="144" spans="1:18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105</v>
      </c>
      <c r="H144" s="77">
        <v>115</v>
      </c>
      <c r="I144" s="114">
        <v>5900</v>
      </c>
      <c r="J144" s="114">
        <v>5900</v>
      </c>
      <c r="K144" s="114">
        <v>5015.47</v>
      </c>
      <c r="L144" s="114">
        <v>5015.47</v>
      </c>
      <c r="M144" s="1"/>
      <c r="N144" s="1"/>
      <c r="O144" s="1"/>
      <c r="P144" s="1"/>
      <c r="Q144" s="1"/>
      <c r="R144" s="1"/>
    </row>
    <row r="145" spans="1:18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106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  <c r="M145" s="1"/>
      <c r="N145" s="1"/>
      <c r="O145" s="1"/>
      <c r="P145" s="1"/>
      <c r="Q145" s="1"/>
      <c r="R145" s="1"/>
    </row>
    <row r="146" spans="1:18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107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  <c r="M146" s="1"/>
      <c r="N146" s="1"/>
      <c r="O146" s="1"/>
      <c r="P146" s="1"/>
      <c r="Q146" s="1"/>
      <c r="R146" s="1"/>
    </row>
    <row r="147" spans="1:18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107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  <c r="M147" s="1"/>
      <c r="N147" s="1"/>
      <c r="O147" s="1"/>
      <c r="P147" s="1"/>
      <c r="Q147" s="1"/>
      <c r="R147" s="1"/>
    </row>
    <row r="148" spans="1:18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107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  <c r="M148" s="1"/>
      <c r="N148" s="1"/>
      <c r="O148" s="1"/>
      <c r="P148" s="1"/>
      <c r="Q148" s="1"/>
      <c r="R148" s="1"/>
    </row>
    <row r="149" spans="1:18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108</v>
      </c>
      <c r="H149" s="77">
        <v>120</v>
      </c>
      <c r="I149" s="110">
        <f t="shared" ref="I149:L150" si="15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  <c r="M149" s="1"/>
      <c r="N149" s="1"/>
      <c r="O149" s="1"/>
      <c r="P149" s="1"/>
      <c r="Q149" s="1"/>
      <c r="R149" s="1"/>
    </row>
    <row r="150" spans="1:18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108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  <c r="M150" s="1"/>
      <c r="N150" s="1"/>
      <c r="O150" s="1"/>
      <c r="P150" s="1"/>
      <c r="Q150" s="1"/>
      <c r="R150" s="1"/>
    </row>
    <row r="151" spans="1:18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108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  <c r="M151" s="1"/>
      <c r="N151" s="1"/>
      <c r="O151" s="1"/>
      <c r="P151" s="1"/>
      <c r="Q151" s="1"/>
      <c r="R151" s="1"/>
    </row>
    <row r="152" spans="1:18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109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  <c r="M152" s="1"/>
      <c r="N152" s="1"/>
      <c r="O152" s="1"/>
      <c r="P152" s="1"/>
      <c r="Q152" s="1"/>
      <c r="R152" s="1"/>
    </row>
    <row r="153" spans="1:18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110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  <c r="M153" s="1"/>
      <c r="N153" s="1"/>
      <c r="O153" s="1"/>
      <c r="P153" s="1"/>
      <c r="Q153" s="1"/>
      <c r="R153" s="1"/>
    </row>
    <row r="154" spans="1:18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111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  <c r="M154" s="1"/>
      <c r="N154" s="1"/>
      <c r="O154" s="1"/>
      <c r="P154" s="1"/>
      <c r="Q154" s="1"/>
      <c r="R154" s="1"/>
    </row>
    <row r="155" spans="1:18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111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  <c r="M155" s="1"/>
      <c r="N155" s="1"/>
      <c r="O155" s="1"/>
      <c r="P155" s="1"/>
      <c r="Q155" s="1"/>
      <c r="R155" s="1"/>
    </row>
    <row r="156" spans="1:18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112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  <c r="M156" s="1"/>
      <c r="N156" s="1"/>
      <c r="O156" s="1"/>
      <c r="P156" s="1"/>
      <c r="Q156" s="1"/>
      <c r="R156" s="1"/>
    </row>
    <row r="157" spans="1:18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112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  <c r="M157" s="1"/>
      <c r="N157" s="1"/>
      <c r="O157" s="1"/>
      <c r="P157" s="1"/>
      <c r="Q157" s="1"/>
      <c r="R157" s="1"/>
    </row>
    <row r="158" spans="1:18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113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  <c r="M158" s="1"/>
      <c r="N158" s="1"/>
      <c r="O158" s="1"/>
      <c r="P158" s="1"/>
      <c r="Q158" s="1"/>
      <c r="R158" s="1"/>
    </row>
    <row r="159" spans="1:18" ht="25.5" hidden="1" customHeight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114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  <c r="M159" s="1"/>
      <c r="N159" s="1"/>
      <c r="O159" s="1"/>
      <c r="P159" s="1"/>
      <c r="Q159" s="1"/>
      <c r="R159" s="1"/>
    </row>
    <row r="160" spans="1:18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115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  <c r="M160" s="1"/>
      <c r="N160" s="1"/>
      <c r="O160" s="1"/>
      <c r="P160" s="1"/>
      <c r="Q160" s="1"/>
      <c r="R160" s="1"/>
    </row>
    <row r="161" spans="1:18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116</v>
      </c>
      <c r="H161" s="77">
        <v>132</v>
      </c>
      <c r="I161" s="110">
        <f t="shared" ref="I161:L162" si="16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  <c r="M161" s="1"/>
      <c r="N161" s="1"/>
      <c r="O161" s="1"/>
      <c r="P161" s="1"/>
      <c r="Q161" s="1"/>
      <c r="R161" s="1"/>
    </row>
    <row r="162" spans="1:18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116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  <c r="M162" s="1"/>
      <c r="N162" s="1"/>
      <c r="O162" s="1"/>
      <c r="P162" s="1"/>
      <c r="Q162" s="1"/>
      <c r="R162" s="1"/>
    </row>
    <row r="163" spans="1:18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116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  <c r="M163" s="1"/>
      <c r="N163" s="1"/>
      <c r="O163" s="1"/>
      <c r="P163" s="1"/>
      <c r="Q163" s="1"/>
      <c r="R163" s="1"/>
    </row>
    <row r="164" spans="1:18" ht="38.25" hidden="1" customHeight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117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  <c r="M164" s="1"/>
      <c r="N164" s="1"/>
      <c r="O164" s="1"/>
      <c r="P164" s="1"/>
      <c r="Q164" s="1"/>
      <c r="R164" s="1"/>
    </row>
    <row r="165" spans="1:18" ht="38.25" hidden="1" customHeight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118</v>
      </c>
      <c r="H165" s="77">
        <v>136</v>
      </c>
      <c r="I165" s="110">
        <f t="shared" ref="I165:L167" si="1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8" ht="38.25" hidden="1" customHeight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118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  <c r="M166" s="1"/>
      <c r="N166" s="1"/>
      <c r="O166" s="1"/>
      <c r="P166" s="1"/>
      <c r="Q166" s="1"/>
      <c r="R166" s="1"/>
    </row>
    <row r="167" spans="1:18" ht="38.25" hidden="1" customHeight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118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  <c r="M167" s="1"/>
      <c r="N167" s="1"/>
      <c r="O167" s="1"/>
      <c r="P167" s="1"/>
      <c r="Q167" s="1"/>
      <c r="R167" s="1"/>
    </row>
    <row r="168" spans="1:18" ht="38.25" hidden="1" customHeight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118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  <c r="M168" s="1"/>
      <c r="N168" s="1"/>
      <c r="O168" s="1"/>
      <c r="P168" s="1"/>
      <c r="Q168" s="1"/>
      <c r="R168" s="1"/>
    </row>
    <row r="169" spans="1:18" ht="38.25" hidden="1" customHeight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119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  <c r="M169" s="1"/>
      <c r="N169" s="1"/>
      <c r="O169" s="1"/>
      <c r="P169" s="1"/>
      <c r="Q169" s="1"/>
      <c r="R169" s="1"/>
    </row>
    <row r="170" spans="1:18" ht="51" hidden="1" customHeight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120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  <c r="M170" s="1"/>
      <c r="N170" s="1"/>
      <c r="O170" s="1"/>
      <c r="P170" s="1"/>
      <c r="Q170" s="1"/>
      <c r="R170" s="1"/>
    </row>
    <row r="171" spans="1:18" ht="51" hidden="1" customHeight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120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  <c r="M171" s="1"/>
      <c r="N171" s="1"/>
      <c r="O171" s="1"/>
      <c r="P171" s="1"/>
      <c r="Q171" s="1"/>
      <c r="R171" s="1"/>
    </row>
    <row r="172" spans="1:18" ht="51" hidden="1" customHeight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121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  <c r="M172" s="1"/>
      <c r="N172" s="1"/>
      <c r="O172" s="1"/>
      <c r="P172" s="1"/>
      <c r="Q172" s="1"/>
      <c r="R172" s="1"/>
    </row>
    <row r="173" spans="1:18" ht="63.75" hidden="1" customHeight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122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  <c r="M173" s="1"/>
      <c r="N173" s="1"/>
      <c r="O173" s="1"/>
      <c r="P173" s="1"/>
      <c r="Q173" s="1"/>
      <c r="R173" s="1"/>
    </row>
    <row r="174" spans="1:18" ht="63.75" hidden="1" customHeight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123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  <c r="M174" s="1"/>
      <c r="N174" s="1"/>
      <c r="O174" s="1"/>
      <c r="P174" s="1"/>
      <c r="Q174" s="1"/>
      <c r="R174" s="1"/>
    </row>
    <row r="175" spans="1:18" ht="51" hidden="1" customHeight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124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  <c r="M175" s="1"/>
      <c r="N175" s="1"/>
      <c r="O175" s="1"/>
      <c r="P175" s="1"/>
      <c r="Q175" s="1"/>
      <c r="R175" s="1"/>
    </row>
    <row r="176" spans="1:18" ht="51" hidden="1" customHeight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125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  <c r="M176" s="1"/>
      <c r="N176" s="1"/>
      <c r="O176" s="1"/>
      <c r="P176" s="1"/>
      <c r="Q176" s="1"/>
      <c r="R176" s="1"/>
    </row>
    <row r="177" spans="1:18" ht="51" hidden="1" customHeight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126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  <c r="M177" s="1"/>
      <c r="N177" s="1"/>
      <c r="O177" s="1"/>
      <c r="P177" s="1"/>
      <c r="Q177" s="1"/>
      <c r="R177" s="1"/>
    </row>
    <row r="178" spans="1:18" ht="63.75" hidden="1" customHeight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127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  <c r="M178" s="1"/>
      <c r="N178" s="1"/>
      <c r="O178" s="1"/>
      <c r="P178" s="1"/>
      <c r="Q178" s="1"/>
      <c r="R178" s="1"/>
    </row>
    <row r="179" spans="1:18" ht="51" hidden="1" customHeight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128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  <c r="M179" s="1"/>
      <c r="N179" s="1"/>
      <c r="O179" s="1"/>
      <c r="P179" s="1"/>
      <c r="Q179" s="1"/>
      <c r="R179" s="1"/>
    </row>
    <row r="180" spans="1:18" ht="76.5" hidden="1" customHeight="1" collapsed="1">
      <c r="A180" s="33">
        <v>3</v>
      </c>
      <c r="B180" s="35"/>
      <c r="C180" s="33"/>
      <c r="D180" s="34"/>
      <c r="E180" s="34"/>
      <c r="F180" s="36"/>
      <c r="G180" s="74" t="s">
        <v>129</v>
      </c>
      <c r="H180" s="77">
        <v>151</v>
      </c>
      <c r="I180" s="109">
        <f>SUM(I181+I234+I299)</f>
        <v>0</v>
      </c>
      <c r="J180" s="121">
        <f>SUM(J181+J234+J299)</f>
        <v>0</v>
      </c>
      <c r="K180" s="110">
        <f>SUM(K181+K234+K299)</f>
        <v>0</v>
      </c>
      <c r="L180" s="109">
        <f>SUM(L181+L234+L299)</f>
        <v>0</v>
      </c>
      <c r="M180" s="1"/>
      <c r="N180" s="1"/>
      <c r="O180" s="1"/>
      <c r="P180" s="1"/>
      <c r="Q180" s="1"/>
      <c r="R180" s="1"/>
    </row>
    <row r="181" spans="1:18" ht="25.5" hidden="1" customHeight="1" collapsed="1">
      <c r="A181" s="69">
        <v>3</v>
      </c>
      <c r="B181" s="33">
        <v>1</v>
      </c>
      <c r="C181" s="52"/>
      <c r="D181" s="39"/>
      <c r="E181" s="39"/>
      <c r="F181" s="80"/>
      <c r="G181" s="67" t="s">
        <v>130</v>
      </c>
      <c r="H181" s="77">
        <v>152</v>
      </c>
      <c r="I181" s="109">
        <f>SUM(I182+I205+I212+I224+I228)</f>
        <v>0</v>
      </c>
      <c r="J181" s="116">
        <f>SUM(J182+J205+J212+J224+J228)</f>
        <v>0</v>
      </c>
      <c r="K181" s="116">
        <f>SUM(K182+K205+K212+K224+K228)</f>
        <v>0</v>
      </c>
      <c r="L181" s="116">
        <f>SUM(L182+L205+L212+L224+L228)</f>
        <v>0</v>
      </c>
      <c r="M181" s="1"/>
      <c r="N181" s="1"/>
      <c r="O181" s="1"/>
      <c r="P181" s="1"/>
      <c r="Q181" s="1"/>
      <c r="R181" s="1"/>
    </row>
    <row r="182" spans="1:18" ht="25.5" hidden="1" customHeight="1" collapsed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131</v>
      </c>
      <c r="H182" s="77">
        <v>153</v>
      </c>
      <c r="I182" s="116">
        <f>SUM(I183+I186+I191+I197+I202)</f>
        <v>0</v>
      </c>
      <c r="J182" s="121">
        <f>SUM(J183+J186+J191+J197+J202)</f>
        <v>0</v>
      </c>
      <c r="K182" s="110">
        <f>SUM(K183+K186+K191+K197+K202)</f>
        <v>0</v>
      </c>
      <c r="L182" s="109">
        <f>SUM(L183+L186+L191+L197+L202)</f>
        <v>0</v>
      </c>
      <c r="M182" s="1"/>
      <c r="N182" s="1"/>
      <c r="O182" s="1"/>
      <c r="P182" s="1"/>
      <c r="Q182" s="1"/>
      <c r="R182" s="1"/>
    </row>
    <row r="183" spans="1:18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132</v>
      </c>
      <c r="H183" s="77">
        <v>154</v>
      </c>
      <c r="I183" s="109">
        <f t="shared" ref="I183:L184" si="18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  <c r="M183" s="1"/>
      <c r="N183" s="1"/>
      <c r="O183" s="1"/>
      <c r="P183" s="1"/>
      <c r="Q183" s="1"/>
      <c r="R183" s="1"/>
    </row>
    <row r="184" spans="1:18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132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  <c r="M184" s="1"/>
      <c r="N184" s="1"/>
      <c r="O184" s="1"/>
      <c r="P184" s="1"/>
      <c r="Q184" s="1"/>
      <c r="R184" s="1"/>
    </row>
    <row r="185" spans="1:18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132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  <c r="M185" s="1"/>
      <c r="N185" s="1"/>
      <c r="O185" s="1"/>
      <c r="P185" s="1"/>
      <c r="Q185" s="1"/>
      <c r="R185" s="1"/>
    </row>
    <row r="186" spans="1:18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133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  <c r="M186" s="1"/>
      <c r="N186" s="1"/>
      <c r="O186" s="1"/>
      <c r="P186" s="1"/>
      <c r="Q186" s="1"/>
      <c r="R186" s="1"/>
    </row>
    <row r="187" spans="1:18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133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  <c r="M187" s="1"/>
      <c r="N187" s="1"/>
      <c r="O187" s="1"/>
      <c r="P187" s="1"/>
      <c r="Q187" s="1"/>
      <c r="R187" s="1"/>
    </row>
    <row r="188" spans="1:18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134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  <c r="M188" s="1"/>
      <c r="N188" s="1"/>
      <c r="O188" s="1"/>
      <c r="P188" s="1"/>
      <c r="Q188" s="1"/>
      <c r="R188" s="1"/>
    </row>
    <row r="189" spans="1:18" ht="25.5" hidden="1" customHeight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135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  <c r="M189" s="1"/>
      <c r="N189" s="1"/>
      <c r="O189" s="1"/>
      <c r="P189" s="1"/>
      <c r="Q189" s="1"/>
      <c r="R189" s="1"/>
    </row>
    <row r="190" spans="1:18" ht="25.5" hidden="1" customHeight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136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  <c r="M190" s="1"/>
      <c r="N190" s="1"/>
      <c r="O190" s="1"/>
      <c r="P190" s="1"/>
      <c r="Q190" s="1"/>
      <c r="R190" s="1"/>
    </row>
    <row r="191" spans="1:18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137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  <c r="M191" s="1"/>
      <c r="N191" s="1"/>
      <c r="O191" s="1"/>
      <c r="P191" s="1"/>
      <c r="Q191" s="1"/>
      <c r="R191" s="1"/>
    </row>
    <row r="192" spans="1:18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137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  <c r="M192" s="1"/>
      <c r="N192" s="1"/>
      <c r="O192" s="1"/>
      <c r="P192" s="1"/>
      <c r="Q192" s="1"/>
      <c r="R192" s="1"/>
    </row>
    <row r="193" spans="1:18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138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  <c r="M193" s="1"/>
      <c r="N193" s="1"/>
      <c r="O193" s="1"/>
      <c r="P193" s="1"/>
      <c r="Q193" s="1"/>
      <c r="R193" s="1"/>
    </row>
    <row r="194" spans="1:18" ht="25.5" hidden="1" customHeight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139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  <c r="M194" s="1"/>
      <c r="N194" s="1"/>
      <c r="O194" s="1"/>
      <c r="P194" s="1"/>
      <c r="Q194" s="1"/>
      <c r="R194" s="1"/>
    </row>
    <row r="195" spans="1:18" ht="25.5" hidden="1" customHeight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140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  <c r="M195" s="1"/>
      <c r="N195" s="1"/>
      <c r="O195" s="1"/>
      <c r="P195" s="1"/>
      <c r="Q195" s="1"/>
      <c r="R195" s="1"/>
    </row>
    <row r="196" spans="1:18" ht="26.25" hidden="1" customHeight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141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  <c r="M196" s="1"/>
      <c r="N196" s="1"/>
      <c r="O196" s="1"/>
      <c r="P196" s="1"/>
      <c r="Q196" s="1"/>
      <c r="R196" s="1"/>
    </row>
    <row r="197" spans="1:18" ht="25.5" hidden="1" customHeight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142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  <c r="M197" s="1"/>
      <c r="N197" s="1"/>
      <c r="O197" s="1"/>
      <c r="P197" s="1"/>
      <c r="Q197" s="1"/>
      <c r="R197" s="1"/>
    </row>
    <row r="198" spans="1:18" ht="25.5" hidden="1" customHeight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142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  <c r="M198" s="1"/>
      <c r="N198" s="1"/>
      <c r="O198" s="1"/>
      <c r="P198" s="1"/>
      <c r="Q198" s="1"/>
      <c r="R198" s="1"/>
    </row>
    <row r="199" spans="1:18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143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  <c r="M199" s="1"/>
      <c r="N199" s="1"/>
      <c r="O199" s="1"/>
      <c r="P199" s="1"/>
      <c r="Q199" s="1"/>
      <c r="R199" s="1"/>
    </row>
    <row r="200" spans="1:18" ht="25.5" hidden="1" customHeight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144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  <c r="M200" s="1"/>
      <c r="N200" s="1"/>
      <c r="O200" s="1"/>
      <c r="P200" s="1"/>
      <c r="Q200" s="1"/>
      <c r="R200" s="1"/>
    </row>
    <row r="201" spans="1:18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145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  <c r="M201" s="1"/>
      <c r="N201" s="1"/>
      <c r="O201" s="1"/>
      <c r="P201" s="1"/>
      <c r="Q201" s="1"/>
      <c r="R201" s="1"/>
    </row>
    <row r="202" spans="1:18" ht="25.5" hidden="1" customHeight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146</v>
      </c>
      <c r="H202" s="77">
        <v>173</v>
      </c>
      <c r="I202" s="109">
        <f t="shared" ref="I202:L203" si="19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  <c r="M202" s="1"/>
      <c r="N202" s="1"/>
      <c r="O202" s="1"/>
      <c r="P202" s="1"/>
      <c r="Q202" s="1"/>
      <c r="R202" s="1"/>
    </row>
    <row r="203" spans="1:18" ht="25.5" hidden="1" customHeight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146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  <c r="M203" s="1"/>
      <c r="N203" s="1"/>
      <c r="O203" s="1"/>
      <c r="P203" s="1"/>
      <c r="Q203" s="1"/>
      <c r="R203" s="1"/>
    </row>
    <row r="204" spans="1:18" ht="25.5" hidden="1" customHeight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146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  <c r="M204" s="1"/>
      <c r="N204" s="1"/>
      <c r="O204" s="1"/>
      <c r="P204" s="1"/>
      <c r="Q204" s="1"/>
      <c r="R204" s="1"/>
    </row>
    <row r="205" spans="1:18" ht="25.5" hidden="1" customHeight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147</v>
      </c>
      <c r="H205" s="77">
        <v>176</v>
      </c>
      <c r="I205" s="109">
        <f t="shared" ref="I205:L206" si="20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  <c r="M205" s="1"/>
      <c r="N205" s="1"/>
      <c r="O205" s="1"/>
      <c r="P205" s="1"/>
      <c r="Q205" s="1"/>
      <c r="R205" s="1"/>
    </row>
    <row r="206" spans="1:18" ht="25.5" hidden="1" customHeight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147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  <c r="M206" s="1"/>
      <c r="N206" s="1"/>
      <c r="O206" s="1"/>
      <c r="P206" s="1"/>
      <c r="Q206" s="1"/>
      <c r="R206" s="1"/>
    </row>
    <row r="207" spans="1:18" ht="25.5" hidden="1" customHeight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147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  <c r="M207" s="1"/>
      <c r="N207" s="1"/>
      <c r="O207" s="1"/>
      <c r="P207" s="1"/>
      <c r="Q207" s="1"/>
      <c r="R207" s="1"/>
    </row>
    <row r="208" spans="1:18" ht="38.25" hidden="1" customHeight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148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  <c r="M208" s="1"/>
      <c r="N208" s="1"/>
      <c r="O208" s="1"/>
      <c r="P208" s="1"/>
      <c r="Q208" s="1"/>
      <c r="R208" s="1"/>
    </row>
    <row r="209" spans="1:18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149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  <c r="M209" s="1"/>
      <c r="N209" s="1"/>
      <c r="O209" s="1"/>
      <c r="P209" s="1"/>
      <c r="Q209" s="1"/>
      <c r="R209" s="1"/>
    </row>
    <row r="210" spans="1:18" ht="25.5" hidden="1" customHeight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150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  <c r="M210" s="1"/>
      <c r="N210" s="1"/>
      <c r="O210" s="1"/>
      <c r="P210" s="1"/>
      <c r="Q210" s="1"/>
      <c r="R210" s="1"/>
    </row>
    <row r="211" spans="1:18" ht="25.5" hidden="1" customHeight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151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  <c r="M211" s="1"/>
      <c r="N211" s="1"/>
      <c r="O211" s="1"/>
      <c r="P211" s="1"/>
      <c r="Q211" s="1"/>
      <c r="R211" s="1"/>
    </row>
    <row r="212" spans="1:18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152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  <c r="M212" s="1"/>
      <c r="N212" s="1"/>
      <c r="O212" s="1"/>
      <c r="P212" s="1"/>
      <c r="Q212" s="1"/>
      <c r="R212" s="1"/>
    </row>
    <row r="213" spans="1:18" ht="25.5" hidden="1" customHeight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153</v>
      </c>
      <c r="H213" s="77">
        <v>184</v>
      </c>
      <c r="I213" s="116">
        <f t="shared" ref="I213:L214" si="21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  <c r="M213" s="1"/>
      <c r="N213" s="1"/>
      <c r="O213" s="1"/>
      <c r="P213" s="1"/>
      <c r="Q213" s="1"/>
      <c r="R213" s="1"/>
    </row>
    <row r="214" spans="1:18" ht="25.5" hidden="1" customHeight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153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  <c r="M214" s="1"/>
      <c r="N214" s="1"/>
      <c r="O214" s="1"/>
      <c r="P214" s="1"/>
      <c r="Q214" s="1"/>
      <c r="R214" s="1"/>
    </row>
    <row r="215" spans="1:18" ht="25.5" hidden="1" customHeight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153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  <c r="M215" s="1"/>
      <c r="N215" s="1"/>
      <c r="O215" s="1"/>
      <c r="P215" s="1"/>
      <c r="Q215" s="1"/>
      <c r="R215" s="1"/>
    </row>
    <row r="216" spans="1:18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154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  <c r="M216" s="1"/>
      <c r="N216" s="1"/>
      <c r="O216" s="1"/>
      <c r="P216" s="1"/>
      <c r="Q216" s="1"/>
      <c r="R216" s="1"/>
    </row>
    <row r="217" spans="1:18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154</v>
      </c>
      <c r="H217" s="77">
        <v>188</v>
      </c>
      <c r="I217" s="109">
        <f t="shared" ref="I217:P217" si="22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  <c r="Q217" s="1"/>
      <c r="R217" s="1"/>
    </row>
    <row r="218" spans="1:18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155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  <c r="M218" s="1"/>
      <c r="N218" s="1"/>
      <c r="O218" s="1"/>
      <c r="P218" s="1"/>
      <c r="Q218" s="1"/>
      <c r="R218" s="1"/>
    </row>
    <row r="219" spans="1:18" ht="25.5" hidden="1" customHeight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156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  <c r="M219" s="1"/>
      <c r="N219" s="1"/>
      <c r="O219" s="1"/>
      <c r="P219" s="1"/>
      <c r="Q219" s="1"/>
      <c r="R219" s="1"/>
    </row>
    <row r="220" spans="1:18" ht="25.5" hidden="1" customHeight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157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  <c r="M220" s="1"/>
      <c r="N220" s="1"/>
      <c r="O220" s="1"/>
      <c r="P220" s="1"/>
      <c r="Q220" s="1"/>
      <c r="R220" s="1"/>
    </row>
    <row r="221" spans="1:18" ht="25.5" hidden="1" customHeight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158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  <c r="M221" s="1"/>
      <c r="N221" s="1"/>
      <c r="O221" s="1"/>
      <c r="P221" s="1"/>
      <c r="Q221" s="1"/>
      <c r="R221" s="1"/>
    </row>
    <row r="222" spans="1:18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159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  <c r="M222" s="1"/>
      <c r="N222" s="1"/>
      <c r="O222" s="1"/>
      <c r="P222" s="1"/>
      <c r="Q222" s="1"/>
      <c r="R222" s="1"/>
    </row>
    <row r="223" spans="1:18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154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  <c r="M223" s="1"/>
      <c r="N223" s="1"/>
      <c r="O223" s="1"/>
      <c r="P223" s="1"/>
      <c r="Q223" s="1"/>
      <c r="R223" s="1"/>
    </row>
    <row r="224" spans="1:18" ht="25.5" hidden="1" customHeight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160</v>
      </c>
      <c r="H224" s="77">
        <v>195</v>
      </c>
      <c r="I224" s="116">
        <f t="shared" ref="I224:L226" si="23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  <c r="M224" s="1"/>
      <c r="N224" s="1"/>
      <c r="O224" s="1"/>
      <c r="P224" s="1"/>
      <c r="Q224" s="1"/>
      <c r="R224" s="1"/>
    </row>
    <row r="225" spans="1:18" ht="25.5" hidden="1" customHeight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160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  <c r="M225" s="1"/>
      <c r="N225" s="1"/>
      <c r="O225" s="1"/>
      <c r="P225" s="1"/>
      <c r="Q225" s="1"/>
      <c r="R225" s="1"/>
    </row>
    <row r="226" spans="1:18" ht="25.5" hidden="1" customHeight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161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  <c r="M226" s="1"/>
      <c r="N226" s="1"/>
      <c r="O226" s="1"/>
      <c r="P226" s="1"/>
      <c r="Q226" s="1"/>
      <c r="R226" s="1"/>
    </row>
    <row r="227" spans="1:18" ht="25.5" hidden="1" customHeight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161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  <c r="M227" s="1"/>
      <c r="N227" s="1"/>
      <c r="O227" s="1"/>
      <c r="P227" s="1"/>
      <c r="Q227" s="1"/>
      <c r="R227" s="1"/>
    </row>
    <row r="228" spans="1:18" ht="25.5" hidden="1" customHeight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162</v>
      </c>
      <c r="H228" s="77">
        <v>199</v>
      </c>
      <c r="I228" s="109">
        <f t="shared" ref="I228:L229" si="24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  <c r="M228" s="1"/>
      <c r="N228" s="1"/>
      <c r="O228" s="1"/>
      <c r="P228" s="1"/>
      <c r="Q228" s="1"/>
      <c r="R228" s="1"/>
    </row>
    <row r="229" spans="1:18" ht="25.5" hidden="1" customHeight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162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  <c r="M229" s="1"/>
      <c r="N229" s="1"/>
      <c r="O229" s="1"/>
      <c r="P229" s="1"/>
      <c r="Q229" s="1"/>
      <c r="R229" s="1"/>
    </row>
    <row r="230" spans="1:18" ht="25.5" hidden="1" customHeight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162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  <c r="M230" s="1"/>
      <c r="N230" s="1"/>
      <c r="O230" s="1"/>
      <c r="P230" s="1"/>
      <c r="Q230" s="1"/>
      <c r="R230" s="1"/>
    </row>
    <row r="231" spans="1:18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163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  <c r="M231" s="1"/>
      <c r="N231" s="1"/>
      <c r="O231" s="1"/>
      <c r="P231" s="1"/>
      <c r="Q231" s="1"/>
      <c r="R231" s="1"/>
    </row>
    <row r="232" spans="1:18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164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  <c r="M232" s="1"/>
      <c r="N232" s="1"/>
      <c r="O232" s="1"/>
      <c r="P232" s="1"/>
      <c r="Q232" s="1"/>
      <c r="R232" s="1"/>
    </row>
    <row r="233" spans="1:18" ht="25.5" hidden="1" customHeight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165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  <c r="M233" s="1"/>
      <c r="N233" s="1"/>
      <c r="O233" s="1"/>
      <c r="P233" s="1"/>
      <c r="Q233" s="1"/>
      <c r="R233" s="1"/>
    </row>
    <row r="234" spans="1:18" ht="38.25" hidden="1" customHeight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166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  <c r="M234" s="1"/>
      <c r="N234" s="1"/>
      <c r="O234" s="1"/>
      <c r="P234" s="1"/>
      <c r="Q234" s="1"/>
      <c r="R234" s="1"/>
    </row>
    <row r="235" spans="1:18" ht="38.25" hidden="1" customHeight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167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  <c r="M235" s="1"/>
      <c r="N235" s="1"/>
      <c r="O235" s="1"/>
      <c r="P235" s="1"/>
      <c r="Q235" s="1"/>
      <c r="R235" s="1"/>
    </row>
    <row r="236" spans="1:18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168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  <c r="M236" s="1"/>
      <c r="N236" s="1"/>
      <c r="O236" s="1"/>
      <c r="P236" s="1"/>
      <c r="Q236" s="1"/>
      <c r="R236" s="1"/>
    </row>
    <row r="237" spans="1:18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169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  <c r="M237" s="1"/>
      <c r="N237" s="1"/>
      <c r="O237" s="1"/>
      <c r="P237" s="1"/>
      <c r="Q237" s="1"/>
      <c r="R237" s="1"/>
    </row>
    <row r="238" spans="1:18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169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  <c r="M238" s="1"/>
      <c r="N238" s="1"/>
      <c r="O238" s="1"/>
      <c r="P238" s="1"/>
      <c r="Q238" s="1"/>
      <c r="R238" s="1"/>
    </row>
    <row r="239" spans="1:18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170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  <c r="M239" s="1"/>
      <c r="N239" s="1"/>
      <c r="O239" s="1"/>
      <c r="P239" s="1"/>
      <c r="Q239" s="1"/>
      <c r="R239" s="1"/>
    </row>
    <row r="240" spans="1:18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171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  <c r="M240" s="1"/>
      <c r="N240" s="1"/>
      <c r="O240" s="1"/>
      <c r="P240" s="1"/>
      <c r="Q240" s="1"/>
      <c r="R240" s="1"/>
    </row>
    <row r="241" spans="1:18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172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  <c r="M241" s="1"/>
      <c r="N241" s="1"/>
      <c r="O241" s="1"/>
      <c r="P241" s="1"/>
      <c r="Q241" s="1"/>
      <c r="R241" s="1"/>
    </row>
    <row r="242" spans="1:18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173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  <c r="M242" s="1"/>
      <c r="N242" s="1"/>
      <c r="O242" s="1"/>
      <c r="P242" s="1"/>
      <c r="Q242" s="1"/>
      <c r="R242" s="1"/>
    </row>
    <row r="243" spans="1:18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174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  <c r="M243" s="1"/>
      <c r="N243" s="1"/>
      <c r="O243" s="1"/>
      <c r="P243" s="1"/>
      <c r="Q243" s="1"/>
      <c r="R243" s="1"/>
    </row>
    <row r="244" spans="1:18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175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  <c r="M244" s="1"/>
      <c r="N244" s="1"/>
      <c r="O244" s="1"/>
      <c r="P244" s="1"/>
      <c r="Q244" s="1"/>
      <c r="R244" s="1"/>
    </row>
    <row r="245" spans="1:18" ht="25.5" hidden="1" customHeight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176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  <c r="M245" s="1"/>
      <c r="N245" s="1"/>
      <c r="O245" s="1"/>
      <c r="P245" s="1"/>
      <c r="Q245" s="1"/>
      <c r="R245" s="1"/>
    </row>
    <row r="246" spans="1:18" ht="25.5" hidden="1" customHeight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176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  <c r="M246" s="1"/>
      <c r="N246" s="1"/>
      <c r="O246" s="1"/>
      <c r="P246" s="1"/>
      <c r="Q246" s="1"/>
      <c r="R246" s="1"/>
    </row>
    <row r="247" spans="1:18" ht="25.5" hidden="1" customHeight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177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  <c r="M247" s="1"/>
      <c r="N247" s="1"/>
      <c r="O247" s="1"/>
      <c r="P247" s="1"/>
      <c r="Q247" s="1"/>
      <c r="R247" s="1"/>
    </row>
    <row r="248" spans="1:18" ht="25.5" hidden="1" customHeight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178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  <c r="M248" s="1"/>
      <c r="N248" s="1"/>
      <c r="O248" s="1"/>
      <c r="P248" s="1"/>
      <c r="Q248" s="1"/>
      <c r="R248" s="1"/>
    </row>
    <row r="249" spans="1:18" ht="25.5" hidden="1" customHeight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179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  <c r="M249" s="1"/>
      <c r="N249" s="1"/>
      <c r="O249" s="1"/>
      <c r="P249" s="1"/>
      <c r="Q249" s="1"/>
      <c r="R249" s="1"/>
    </row>
    <row r="250" spans="1:18" ht="25.5" hidden="1" customHeight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179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  <c r="M250" s="1"/>
      <c r="N250" s="1"/>
      <c r="O250" s="1"/>
      <c r="P250" s="1"/>
      <c r="Q250" s="1"/>
      <c r="R250" s="1"/>
    </row>
    <row r="251" spans="1:18" ht="25.5" hidden="1" customHeight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180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  <c r="M251" s="1"/>
      <c r="N251" s="1"/>
      <c r="O251" s="1"/>
      <c r="P251" s="1"/>
      <c r="Q251" s="1"/>
      <c r="R251" s="1"/>
    </row>
    <row r="252" spans="1:18" ht="25.5" hidden="1" customHeight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181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  <c r="M252" s="1"/>
      <c r="N252" s="1"/>
      <c r="O252" s="1"/>
      <c r="P252" s="1"/>
      <c r="Q252" s="1"/>
      <c r="R252" s="1"/>
    </row>
    <row r="253" spans="1:18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182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  <c r="M253" s="1"/>
      <c r="N253" s="1"/>
      <c r="O253" s="1"/>
      <c r="P253" s="1"/>
      <c r="Q253" s="1"/>
      <c r="R253" s="1"/>
    </row>
    <row r="254" spans="1:18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182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  <c r="M254" s="1"/>
      <c r="N254" s="1"/>
      <c r="O254" s="1"/>
      <c r="P254" s="1"/>
      <c r="Q254" s="1"/>
      <c r="R254" s="1"/>
    </row>
    <row r="255" spans="1:18" ht="25.5" hidden="1" customHeight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183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  <c r="M255" s="1"/>
      <c r="N255" s="1"/>
      <c r="O255" s="1"/>
      <c r="P255" s="1"/>
      <c r="Q255" s="1"/>
      <c r="R255" s="1"/>
    </row>
    <row r="256" spans="1:18" ht="25.5" hidden="1" customHeight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184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  <c r="M256" s="1"/>
      <c r="N256" s="1"/>
      <c r="O256" s="1"/>
      <c r="P256" s="1"/>
      <c r="Q256" s="1"/>
      <c r="R256" s="1"/>
    </row>
    <row r="257" spans="1:18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185</v>
      </c>
      <c r="H257" s="77">
        <v>228</v>
      </c>
      <c r="I257" s="109">
        <f t="shared" ref="I257:L258" si="25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  <c r="M257" s="1"/>
      <c r="N257" s="1"/>
      <c r="O257" s="1"/>
      <c r="P257" s="1"/>
      <c r="Q257" s="1"/>
      <c r="R257" s="1"/>
    </row>
    <row r="258" spans="1:18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185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  <c r="M258" s="1"/>
      <c r="N258" s="1"/>
      <c r="O258" s="1"/>
      <c r="P258" s="1"/>
      <c r="Q258" s="1"/>
      <c r="R258" s="1"/>
    </row>
    <row r="259" spans="1:18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185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  <c r="M259" s="1"/>
      <c r="N259" s="1"/>
      <c r="O259" s="1"/>
      <c r="P259" s="1"/>
      <c r="Q259" s="1"/>
      <c r="R259" s="1"/>
    </row>
    <row r="260" spans="1:18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186</v>
      </c>
      <c r="H260" s="77">
        <v>231</v>
      </c>
      <c r="I260" s="109">
        <f t="shared" ref="I260:L261" si="26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  <c r="M260" s="1"/>
      <c r="N260" s="1"/>
      <c r="O260" s="1"/>
      <c r="P260" s="1"/>
      <c r="Q260" s="1"/>
      <c r="R260" s="1"/>
    </row>
    <row r="261" spans="1:18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186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  <c r="M261" s="1"/>
      <c r="N261" s="1"/>
      <c r="O261" s="1"/>
      <c r="P261" s="1"/>
      <c r="Q261" s="1"/>
      <c r="R261" s="1"/>
    </row>
    <row r="262" spans="1:18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186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  <c r="M262" s="1"/>
      <c r="N262" s="1"/>
      <c r="O262" s="1"/>
      <c r="P262" s="1"/>
      <c r="Q262" s="1"/>
      <c r="R262" s="1"/>
    </row>
    <row r="263" spans="1:18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187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  <c r="M263" s="1"/>
      <c r="N263" s="1"/>
      <c r="O263" s="1"/>
      <c r="P263" s="1"/>
      <c r="Q263" s="1"/>
      <c r="R263" s="1"/>
    </row>
    <row r="264" spans="1:18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187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  <c r="M264" s="1"/>
      <c r="N264" s="1"/>
      <c r="O264" s="1"/>
      <c r="P264" s="1"/>
      <c r="Q264" s="1"/>
      <c r="R264" s="1"/>
    </row>
    <row r="265" spans="1:18" ht="25.5" hidden="1" customHeight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188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  <c r="M265" s="1"/>
      <c r="N265" s="1"/>
      <c r="O265" s="1"/>
      <c r="P265" s="1"/>
      <c r="Q265" s="1"/>
      <c r="R265" s="1"/>
    </row>
    <row r="266" spans="1:18" ht="25.5" hidden="1" customHeight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189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  <c r="M266" s="1"/>
      <c r="N266" s="1"/>
      <c r="O266" s="1"/>
      <c r="P266" s="1"/>
      <c r="Q266" s="1"/>
      <c r="R266" s="1"/>
    </row>
    <row r="267" spans="1:18" ht="38.25" hidden="1" customHeight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190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  <c r="M267" s="1"/>
      <c r="N267" s="1"/>
      <c r="O267" s="1"/>
      <c r="P267" s="1"/>
      <c r="Q267" s="1"/>
      <c r="R267" s="1"/>
    </row>
    <row r="268" spans="1:18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191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  <c r="M268" s="1"/>
      <c r="N268" s="1"/>
      <c r="O268" s="1"/>
      <c r="P268" s="1"/>
      <c r="Q268" s="1"/>
      <c r="R268" s="1"/>
    </row>
    <row r="269" spans="1:18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169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  <c r="M269" s="1"/>
      <c r="N269" s="1"/>
      <c r="O269" s="1"/>
      <c r="P269" s="1"/>
      <c r="Q269" s="1"/>
      <c r="R269" s="1"/>
    </row>
    <row r="270" spans="1:18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169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  <c r="M270" s="1"/>
      <c r="N270" s="1"/>
      <c r="O270" s="1"/>
      <c r="P270" s="1"/>
      <c r="Q270" s="1"/>
      <c r="R270" s="1"/>
    </row>
    <row r="271" spans="1:18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192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  <c r="M271" s="1"/>
      <c r="N271" s="1"/>
      <c r="O271" s="1"/>
      <c r="P271" s="1"/>
      <c r="Q271" s="1"/>
      <c r="R271" s="1"/>
    </row>
    <row r="272" spans="1:18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171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  <c r="M272" s="1"/>
      <c r="N272" s="1"/>
      <c r="O272" s="1"/>
      <c r="P272" s="1"/>
      <c r="Q272" s="1"/>
      <c r="R272" s="1"/>
    </row>
    <row r="273" spans="1:18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172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  <c r="M273" s="1"/>
      <c r="N273" s="1"/>
      <c r="O273" s="1"/>
      <c r="P273" s="1"/>
      <c r="Q273" s="1"/>
      <c r="R273" s="1"/>
    </row>
    <row r="274" spans="1:18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173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  <c r="M274" s="1"/>
      <c r="N274" s="1"/>
      <c r="O274" s="1"/>
      <c r="P274" s="1"/>
      <c r="Q274" s="1"/>
      <c r="R274" s="1"/>
    </row>
    <row r="275" spans="1:18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174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  <c r="M275" s="1"/>
      <c r="N275" s="1"/>
      <c r="O275" s="1"/>
      <c r="P275" s="1"/>
      <c r="Q275" s="1"/>
      <c r="R275" s="1"/>
    </row>
    <row r="276" spans="1:18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193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  <c r="M276" s="1"/>
      <c r="N276" s="1"/>
      <c r="O276" s="1"/>
      <c r="P276" s="1"/>
      <c r="Q276" s="1"/>
      <c r="R276" s="1"/>
    </row>
    <row r="277" spans="1:18" ht="25.5" hidden="1" customHeight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194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  <c r="M277" s="1"/>
      <c r="N277" s="1"/>
      <c r="O277" s="1"/>
      <c r="P277" s="1"/>
      <c r="Q277" s="1"/>
      <c r="R277" s="1"/>
    </row>
    <row r="278" spans="1:18" ht="25.5" hidden="1" customHeight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194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  <c r="M278" s="1"/>
      <c r="N278" s="1"/>
      <c r="O278" s="1"/>
      <c r="P278" s="1"/>
      <c r="Q278" s="1"/>
      <c r="R278" s="1"/>
    </row>
    <row r="279" spans="1:18" ht="25.5" hidden="1" customHeight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195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  <c r="M279" s="1"/>
      <c r="N279" s="1"/>
      <c r="O279" s="1"/>
      <c r="P279" s="1"/>
      <c r="Q279" s="1"/>
      <c r="R279" s="1"/>
    </row>
    <row r="280" spans="1:18" ht="25.5" hidden="1" customHeight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196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  <c r="M280" s="1"/>
      <c r="N280" s="1"/>
      <c r="O280" s="1"/>
      <c r="P280" s="1"/>
      <c r="Q280" s="1"/>
      <c r="R280" s="1"/>
    </row>
    <row r="281" spans="1:18" ht="25.5" hidden="1" customHeight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197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  <c r="M281" s="1"/>
      <c r="N281" s="1"/>
      <c r="O281" s="1"/>
      <c r="P281" s="1"/>
      <c r="Q281" s="1"/>
      <c r="R281" s="1"/>
    </row>
    <row r="282" spans="1:18" ht="25.5" hidden="1" customHeight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197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  <c r="M282" s="1"/>
      <c r="N282" s="1"/>
      <c r="O282" s="1"/>
      <c r="P282" s="1"/>
      <c r="Q282" s="1"/>
      <c r="R282" s="1"/>
    </row>
    <row r="283" spans="1:18" ht="25.5" hidden="1" customHeight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198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  <c r="M283" s="1"/>
      <c r="N283" s="1"/>
      <c r="O283" s="1"/>
      <c r="P283" s="1"/>
      <c r="Q283" s="1"/>
      <c r="R283" s="1"/>
    </row>
    <row r="284" spans="1:18" ht="25.5" hidden="1" customHeight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199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  <c r="M284" s="1"/>
      <c r="N284" s="1"/>
      <c r="O284" s="1"/>
      <c r="P284" s="1"/>
      <c r="Q284" s="1"/>
      <c r="R284" s="1"/>
    </row>
    <row r="285" spans="1:18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200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 s="1"/>
      <c r="N285" s="1"/>
      <c r="O285" s="1"/>
      <c r="P285" s="1"/>
      <c r="Q285" s="1"/>
      <c r="R285" s="1"/>
    </row>
    <row r="286" spans="1:18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200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  <c r="M286" s="1"/>
      <c r="N286" s="1"/>
      <c r="O286" s="1"/>
      <c r="P286" s="1"/>
      <c r="Q286" s="1"/>
      <c r="R286" s="1"/>
    </row>
    <row r="287" spans="1:18" ht="25.5" hidden="1" customHeight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201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  <c r="M287" s="1"/>
      <c r="N287" s="1"/>
      <c r="O287" s="1"/>
      <c r="P287" s="1"/>
      <c r="Q287" s="1"/>
      <c r="R287" s="1"/>
    </row>
    <row r="288" spans="1:18" ht="25.5" hidden="1" customHeight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202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  <c r="M288" s="1"/>
      <c r="N288" s="1"/>
      <c r="O288" s="1"/>
      <c r="P288" s="1"/>
      <c r="Q288" s="1"/>
      <c r="R288" s="1"/>
    </row>
    <row r="289" spans="1:18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203</v>
      </c>
      <c r="H289" s="77">
        <v>260</v>
      </c>
      <c r="I289" s="109">
        <f t="shared" ref="I289:L290" si="27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  <c r="M289" s="1"/>
      <c r="N289" s="1"/>
      <c r="O289" s="1"/>
      <c r="P289" s="1"/>
      <c r="Q289" s="1"/>
      <c r="R289" s="1"/>
    </row>
    <row r="290" spans="1:18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203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  <c r="M290" s="1"/>
      <c r="N290" s="1"/>
      <c r="O290" s="1"/>
      <c r="P290" s="1"/>
      <c r="Q290" s="1"/>
      <c r="R290" s="1"/>
    </row>
    <row r="291" spans="1:18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203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  <c r="M291" s="1"/>
      <c r="N291" s="1"/>
      <c r="O291" s="1"/>
      <c r="P291" s="1"/>
      <c r="Q291" s="1"/>
      <c r="R291" s="1"/>
    </row>
    <row r="292" spans="1:18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186</v>
      </c>
      <c r="H292" s="77">
        <v>263</v>
      </c>
      <c r="I292" s="109">
        <f t="shared" ref="I292:L293" si="28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  <c r="M292" s="1"/>
      <c r="N292" s="1"/>
      <c r="O292" s="1"/>
      <c r="P292" s="1"/>
      <c r="Q292" s="1"/>
      <c r="R292" s="1"/>
    </row>
    <row r="293" spans="1:18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186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  <c r="M293" s="1"/>
      <c r="N293" s="1"/>
      <c r="O293" s="1"/>
      <c r="P293" s="1"/>
      <c r="Q293" s="1"/>
      <c r="R293" s="1"/>
    </row>
    <row r="294" spans="1:18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186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  <c r="M294" s="1"/>
      <c r="N294" s="1"/>
      <c r="O294" s="1"/>
      <c r="P294" s="1"/>
      <c r="Q294" s="1"/>
      <c r="R294" s="1"/>
    </row>
    <row r="295" spans="1:18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187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  <c r="M295" s="1"/>
      <c r="N295" s="1"/>
      <c r="O295" s="1"/>
      <c r="P295" s="1"/>
      <c r="Q295" s="1"/>
      <c r="R295" s="1"/>
    </row>
    <row r="296" spans="1:18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187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  <c r="M296" s="1"/>
      <c r="N296" s="1"/>
      <c r="O296" s="1"/>
      <c r="P296" s="1"/>
      <c r="Q296" s="1"/>
      <c r="R296" s="1"/>
    </row>
    <row r="297" spans="1:18" ht="25.5" hidden="1" customHeight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188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  <c r="M297" s="1"/>
      <c r="N297" s="1"/>
      <c r="O297" s="1"/>
      <c r="P297" s="1"/>
      <c r="Q297" s="1"/>
      <c r="R297" s="1"/>
    </row>
    <row r="298" spans="1:18" ht="25.5" hidden="1" customHeight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189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  <c r="M298" s="1"/>
      <c r="N298" s="1"/>
      <c r="O298" s="1"/>
      <c r="P298" s="1"/>
      <c r="Q298" s="1"/>
      <c r="R298" s="1"/>
    </row>
    <row r="299" spans="1:18" ht="25.5" hidden="1" customHeight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204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  <c r="M299" s="1"/>
      <c r="N299" s="1"/>
      <c r="O299" s="1"/>
      <c r="P299" s="1"/>
      <c r="Q299" s="1"/>
      <c r="R299" s="1"/>
    </row>
    <row r="300" spans="1:18" ht="38.25" hidden="1" customHeight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205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  <c r="M300" s="1"/>
      <c r="N300" s="1"/>
      <c r="O300" s="1"/>
      <c r="P300" s="1"/>
      <c r="Q300" s="1"/>
      <c r="R300" s="1"/>
    </row>
    <row r="301" spans="1:18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191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  <c r="M301" s="1"/>
      <c r="N301" s="1"/>
      <c r="O301" s="1"/>
      <c r="P301" s="1"/>
      <c r="Q301" s="1"/>
      <c r="R301" s="1"/>
    </row>
    <row r="302" spans="1:18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169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  <c r="M302" s="1"/>
      <c r="N302" s="1"/>
      <c r="O302" s="1"/>
      <c r="P302" s="1"/>
      <c r="Q302" s="1"/>
      <c r="R302" s="1"/>
    </row>
    <row r="303" spans="1:18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169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  <c r="M303" s="1"/>
      <c r="N303" s="1"/>
      <c r="O303" s="1"/>
      <c r="P303" s="1"/>
      <c r="Q303" s="1"/>
      <c r="R303" s="1"/>
    </row>
    <row r="304" spans="1:18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192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  <c r="M304" s="1"/>
      <c r="N304" s="1"/>
      <c r="O304" s="1"/>
      <c r="P304" s="1"/>
      <c r="Q304" s="1"/>
      <c r="R304" s="1"/>
    </row>
    <row r="305" spans="1:18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171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  <c r="M305" s="1"/>
      <c r="N305" s="1"/>
      <c r="O305" s="1"/>
      <c r="P305" s="1"/>
      <c r="Q305" s="1"/>
      <c r="R305" s="1"/>
    </row>
    <row r="306" spans="1:18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172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  <c r="M306" s="1"/>
      <c r="N306" s="1"/>
      <c r="O306" s="1"/>
      <c r="P306" s="1"/>
      <c r="Q306" s="1"/>
      <c r="R306" s="1"/>
    </row>
    <row r="307" spans="1:18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173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  <c r="M307" s="1"/>
      <c r="N307" s="1"/>
      <c r="O307" s="1"/>
      <c r="P307" s="1"/>
      <c r="Q307" s="1"/>
      <c r="R307" s="1"/>
    </row>
    <row r="308" spans="1:18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174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  <c r="M308" s="1"/>
      <c r="N308" s="1"/>
      <c r="O308" s="1"/>
      <c r="P308" s="1"/>
      <c r="Q308" s="1"/>
      <c r="R308" s="1"/>
    </row>
    <row r="309" spans="1:18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193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  <c r="M309" s="1"/>
      <c r="N309" s="1"/>
      <c r="O309" s="1"/>
      <c r="P309" s="1"/>
      <c r="Q309" s="1"/>
      <c r="R309" s="1"/>
    </row>
    <row r="310" spans="1:18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206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  <c r="M310" s="1"/>
      <c r="N310" s="1"/>
      <c r="O310" s="1"/>
      <c r="P310" s="1"/>
      <c r="Q310" s="1"/>
      <c r="R310" s="1"/>
    </row>
    <row r="311" spans="1:18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206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  <c r="M311" s="1"/>
      <c r="N311" s="1"/>
      <c r="O311" s="1"/>
      <c r="P311" s="1"/>
      <c r="Q311" s="1"/>
      <c r="R311" s="1"/>
    </row>
    <row r="312" spans="1:18" ht="25.5" hidden="1" customHeight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207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  <c r="M312" s="1"/>
      <c r="N312" s="1"/>
      <c r="O312" s="1"/>
      <c r="P312" s="1"/>
      <c r="Q312" s="1"/>
      <c r="R312" s="1"/>
    </row>
    <row r="313" spans="1:18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208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  <c r="M313" s="1"/>
      <c r="N313" s="1"/>
      <c r="O313" s="1"/>
      <c r="P313" s="1"/>
      <c r="Q313" s="1"/>
      <c r="R313" s="1"/>
    </row>
    <row r="314" spans="1:18" ht="25.5" hidden="1" customHeight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209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  <c r="M314" s="1"/>
      <c r="N314" s="1"/>
      <c r="O314" s="1"/>
      <c r="P314" s="1"/>
      <c r="Q314" s="1"/>
      <c r="R314" s="1"/>
    </row>
    <row r="315" spans="1:18" ht="25.5" hidden="1" customHeight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209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  <c r="M315" s="1"/>
      <c r="N315" s="1"/>
      <c r="O315" s="1"/>
      <c r="P315" s="1"/>
      <c r="Q315" s="1"/>
      <c r="R315" s="1"/>
    </row>
    <row r="316" spans="1:18" ht="25.5" hidden="1" customHeight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210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  <c r="M316" s="1"/>
      <c r="N316" s="1"/>
      <c r="O316" s="1"/>
      <c r="P316" s="1"/>
      <c r="Q316" s="1"/>
      <c r="R316" s="1"/>
    </row>
    <row r="317" spans="1:18" ht="25.5" hidden="1" customHeight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211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  <c r="M317" s="1"/>
      <c r="N317" s="1"/>
      <c r="O317" s="1"/>
      <c r="P317" s="1"/>
      <c r="Q317" s="1"/>
      <c r="R317" s="1"/>
    </row>
    <row r="318" spans="1:18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212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 s="1"/>
      <c r="N318" s="1"/>
      <c r="O318" s="1"/>
      <c r="P318" s="1"/>
      <c r="Q318" s="1"/>
      <c r="R318" s="1"/>
    </row>
    <row r="319" spans="1:18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212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  <c r="M319" s="1"/>
      <c r="N319" s="1"/>
      <c r="O319" s="1"/>
      <c r="P319" s="1"/>
      <c r="Q319" s="1"/>
      <c r="R319" s="1"/>
    </row>
    <row r="320" spans="1:18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213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  <c r="M320" s="1"/>
      <c r="N320" s="1"/>
      <c r="O320" s="1"/>
      <c r="P320" s="1"/>
      <c r="Q320" s="1"/>
      <c r="R320" s="1"/>
    </row>
    <row r="321" spans="1:18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214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  <c r="M321" s="1"/>
      <c r="N321" s="1"/>
      <c r="O321" s="1"/>
      <c r="P321" s="1"/>
      <c r="Q321" s="1"/>
      <c r="R321" s="1"/>
    </row>
    <row r="322" spans="1:18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215</v>
      </c>
      <c r="H322" s="77">
        <v>293</v>
      </c>
      <c r="I322" s="117">
        <f t="shared" ref="I322:L323" si="29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  <c r="M322" s="1"/>
      <c r="N322" s="1"/>
      <c r="O322" s="1"/>
      <c r="P322" s="1"/>
      <c r="Q322" s="1"/>
      <c r="R322" s="1"/>
    </row>
    <row r="323" spans="1:18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215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  <c r="M323" s="1"/>
      <c r="N323" s="1"/>
      <c r="O323" s="1"/>
      <c r="P323" s="1"/>
      <c r="Q323" s="1"/>
      <c r="R323" s="1"/>
    </row>
    <row r="324" spans="1:18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215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  <c r="M324" s="1"/>
      <c r="N324" s="1"/>
      <c r="O324" s="1"/>
      <c r="P324" s="1"/>
      <c r="Q324" s="1"/>
      <c r="R324" s="1"/>
    </row>
    <row r="325" spans="1:18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186</v>
      </c>
      <c r="H325" s="77">
        <v>296</v>
      </c>
      <c r="I325" s="110">
        <f t="shared" ref="I325:L326" si="30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  <c r="M325" s="1"/>
      <c r="N325" s="1"/>
      <c r="O325" s="1"/>
      <c r="P325" s="1"/>
      <c r="Q325" s="1"/>
      <c r="R325" s="1"/>
    </row>
    <row r="326" spans="1:18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186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  <c r="M326" s="1"/>
      <c r="N326" s="1"/>
      <c r="O326" s="1"/>
      <c r="P326" s="1"/>
      <c r="Q326" s="1"/>
      <c r="R326" s="1"/>
    </row>
    <row r="327" spans="1:18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186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  <c r="M327" s="1"/>
      <c r="N327" s="1"/>
      <c r="O327" s="1"/>
      <c r="P327" s="1"/>
      <c r="Q327" s="1"/>
      <c r="R327" s="1"/>
    </row>
    <row r="328" spans="1:18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216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  <c r="M328" s="1"/>
      <c r="N328" s="1"/>
      <c r="O328" s="1"/>
      <c r="P328" s="1"/>
      <c r="Q328" s="1"/>
      <c r="R328" s="1"/>
    </row>
    <row r="329" spans="1:18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216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  <c r="M329" s="1"/>
      <c r="N329" s="1"/>
      <c r="O329" s="1"/>
      <c r="P329" s="1"/>
      <c r="Q329" s="1"/>
      <c r="R329" s="1"/>
    </row>
    <row r="330" spans="1:18" ht="25.5" hidden="1" customHeight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217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  <c r="M330" s="1"/>
      <c r="N330" s="1"/>
      <c r="O330" s="1"/>
      <c r="P330" s="1"/>
      <c r="Q330" s="1"/>
      <c r="R330" s="1"/>
    </row>
    <row r="331" spans="1:18" ht="25.5" hidden="1" customHeight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218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  <c r="M331" s="1"/>
      <c r="N331" s="1"/>
      <c r="O331" s="1"/>
      <c r="P331" s="1"/>
      <c r="Q331" s="1"/>
      <c r="R331" s="1"/>
    </row>
    <row r="332" spans="1:18" ht="38.25" hidden="1" customHeight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219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  <c r="M332" s="1"/>
      <c r="N332" s="1"/>
      <c r="O332" s="1"/>
      <c r="P332" s="1"/>
      <c r="Q332" s="1"/>
      <c r="R332" s="1"/>
    </row>
    <row r="333" spans="1:18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168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  <c r="M333" s="1"/>
      <c r="N333" s="1"/>
      <c r="O333" s="1"/>
      <c r="P333" s="1"/>
      <c r="Q333" s="1"/>
      <c r="R333" s="1"/>
    </row>
    <row r="334" spans="1:18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168</v>
      </c>
      <c r="H334" s="77">
        <v>305</v>
      </c>
      <c r="I334" s="109">
        <f t="shared" ref="I334:P334" si="31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  <c r="Q334" s="1"/>
      <c r="R334" s="1"/>
    </row>
    <row r="335" spans="1:18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169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  <c r="M335" s="1"/>
      <c r="N335" s="1"/>
      <c r="O335" s="1"/>
      <c r="P335" s="1"/>
      <c r="Q335" s="1"/>
      <c r="R335" s="1"/>
    </row>
    <row r="336" spans="1:18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192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  <c r="M336" s="1"/>
      <c r="N336" s="1"/>
      <c r="O336" s="1"/>
      <c r="P336" s="1"/>
      <c r="Q336" s="1"/>
      <c r="R336" s="1"/>
    </row>
    <row r="337" spans="1:18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171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  <c r="M337" s="1"/>
      <c r="N337" s="1"/>
      <c r="O337" s="1"/>
      <c r="P337" s="1"/>
      <c r="Q337" s="1"/>
      <c r="R337" s="1"/>
    </row>
    <row r="338" spans="1:18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172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  <c r="M338" s="1"/>
      <c r="N338" s="1"/>
      <c r="O338" s="1"/>
      <c r="P338" s="1"/>
      <c r="Q338" s="1"/>
      <c r="R338" s="1"/>
    </row>
    <row r="339" spans="1:18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173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  <c r="M339" s="1"/>
      <c r="N339" s="1"/>
      <c r="O339" s="1"/>
      <c r="P339" s="1"/>
      <c r="Q339" s="1"/>
      <c r="R339" s="1"/>
    </row>
    <row r="340" spans="1:18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174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  <c r="M340" s="1"/>
      <c r="N340" s="1"/>
      <c r="O340" s="1"/>
      <c r="P340" s="1"/>
      <c r="Q340" s="1"/>
      <c r="R340" s="1"/>
    </row>
    <row r="341" spans="1:18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193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  <c r="M341" s="1"/>
      <c r="N341" s="1"/>
      <c r="O341" s="1"/>
      <c r="P341" s="1"/>
      <c r="Q341" s="1"/>
      <c r="R341" s="1"/>
    </row>
    <row r="342" spans="1:18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206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  <c r="M342" s="1"/>
      <c r="N342" s="1"/>
      <c r="O342" s="1"/>
      <c r="P342" s="1"/>
      <c r="Q342" s="1"/>
      <c r="R342" s="1"/>
    </row>
    <row r="343" spans="1:18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206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  <c r="M343" s="1"/>
      <c r="N343" s="1"/>
      <c r="O343" s="1"/>
      <c r="P343" s="1"/>
      <c r="Q343" s="1"/>
      <c r="R343" s="1"/>
    </row>
    <row r="344" spans="1:18" ht="25.5" hidden="1" customHeight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207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  <c r="M344" s="1"/>
      <c r="N344" s="1"/>
      <c r="O344" s="1"/>
      <c r="P344" s="1"/>
      <c r="Q344" s="1"/>
      <c r="R344" s="1"/>
    </row>
    <row r="345" spans="1:18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208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  <c r="M345" s="1"/>
      <c r="N345" s="1"/>
      <c r="O345" s="1"/>
      <c r="P345" s="1"/>
      <c r="Q345" s="1"/>
      <c r="R345" s="1"/>
    </row>
    <row r="346" spans="1:18" ht="25.5" hidden="1" customHeight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209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  <c r="M346" s="1"/>
      <c r="N346" s="1"/>
      <c r="O346" s="1"/>
      <c r="P346" s="1"/>
      <c r="Q346" s="1"/>
      <c r="R346" s="1"/>
    </row>
    <row r="347" spans="1:18" ht="25.5" hidden="1" customHeight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209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  <c r="M347" s="1"/>
      <c r="N347" s="1"/>
      <c r="O347" s="1"/>
      <c r="P347" s="1"/>
      <c r="Q347" s="1"/>
      <c r="R347" s="1"/>
    </row>
    <row r="348" spans="1:18" ht="25.5" hidden="1" customHeight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210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  <c r="M348" s="1"/>
      <c r="N348" s="1"/>
      <c r="O348" s="1"/>
      <c r="P348" s="1"/>
      <c r="Q348" s="1"/>
      <c r="R348" s="1"/>
    </row>
    <row r="349" spans="1:18" ht="25.5" hidden="1" customHeight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211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  <c r="M349" s="1"/>
      <c r="N349" s="1"/>
      <c r="O349" s="1"/>
      <c r="P349" s="1"/>
      <c r="Q349" s="1"/>
      <c r="R349" s="1"/>
    </row>
    <row r="350" spans="1:18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212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 s="1"/>
      <c r="N350" s="1"/>
      <c r="O350" s="1"/>
      <c r="P350" s="1"/>
      <c r="Q350" s="1"/>
      <c r="R350" s="1"/>
    </row>
    <row r="351" spans="1:18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212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  <c r="M351" s="1"/>
      <c r="N351" s="1"/>
      <c r="O351" s="1"/>
      <c r="P351" s="1"/>
      <c r="Q351" s="1"/>
      <c r="R351" s="1"/>
    </row>
    <row r="352" spans="1:18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213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  <c r="M352" s="1"/>
      <c r="N352" s="1"/>
      <c r="O352" s="1"/>
      <c r="P352" s="1"/>
      <c r="Q352" s="1"/>
      <c r="R352" s="1"/>
    </row>
    <row r="353" spans="1:18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220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  <c r="M353" s="1"/>
      <c r="N353" s="1"/>
      <c r="O353" s="1"/>
      <c r="P353" s="1"/>
      <c r="Q353" s="1"/>
      <c r="R353" s="1"/>
    </row>
    <row r="354" spans="1:18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215</v>
      </c>
      <c r="H354" s="77">
        <v>325</v>
      </c>
      <c r="I354" s="109">
        <f t="shared" ref="I354:L355" si="32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  <c r="M354" s="1"/>
      <c r="N354" s="1"/>
      <c r="O354" s="1"/>
      <c r="P354" s="1"/>
      <c r="Q354" s="1"/>
      <c r="R354" s="1"/>
    </row>
    <row r="355" spans="1:18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215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  <c r="M355" s="1"/>
      <c r="N355" s="1"/>
      <c r="O355" s="1"/>
      <c r="P355" s="1"/>
      <c r="Q355" s="1"/>
      <c r="R355" s="1"/>
    </row>
    <row r="356" spans="1:18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215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  <c r="M356" s="1"/>
      <c r="N356" s="1"/>
      <c r="O356" s="1"/>
      <c r="P356" s="1"/>
      <c r="Q356" s="1"/>
      <c r="R356" s="1"/>
    </row>
    <row r="357" spans="1:18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186</v>
      </c>
      <c r="H357" s="77">
        <v>328</v>
      </c>
      <c r="I357" s="109">
        <f t="shared" ref="I357:L358" si="33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  <c r="M357" s="1"/>
      <c r="N357" s="1"/>
      <c r="O357" s="1"/>
      <c r="P357" s="1"/>
      <c r="Q357" s="1"/>
      <c r="R357" s="1"/>
    </row>
    <row r="358" spans="1:18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186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  <c r="M358" s="1"/>
      <c r="N358" s="1"/>
      <c r="O358" s="1"/>
      <c r="P358" s="1"/>
      <c r="Q358" s="1"/>
      <c r="R358" s="1"/>
    </row>
    <row r="359" spans="1:18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186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  <c r="M359" s="1"/>
      <c r="N359" s="1"/>
      <c r="O359" s="1"/>
      <c r="P359" s="1"/>
      <c r="Q359" s="1"/>
      <c r="R359" s="1"/>
    </row>
    <row r="360" spans="1:18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216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  <c r="M360" s="1"/>
      <c r="N360" s="1"/>
      <c r="O360" s="1"/>
      <c r="P360" s="1"/>
      <c r="Q360" s="1"/>
      <c r="R360" s="1"/>
    </row>
    <row r="361" spans="1:18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216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  <c r="M361" s="1"/>
      <c r="N361" s="1"/>
      <c r="O361" s="1"/>
      <c r="P361" s="1"/>
      <c r="Q361" s="1"/>
      <c r="R361" s="1"/>
    </row>
    <row r="362" spans="1:18" ht="25.5" hidden="1" customHeight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217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  <c r="M362" s="1"/>
      <c r="N362" s="1"/>
      <c r="O362" s="1"/>
      <c r="P362" s="1"/>
      <c r="Q362" s="1"/>
      <c r="R362" s="1"/>
    </row>
    <row r="363" spans="1:18" ht="25.5" hidden="1" customHeight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218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  <c r="M363" s="1"/>
      <c r="N363" s="1"/>
      <c r="O363" s="1"/>
      <c r="P363" s="1"/>
      <c r="Q363" s="1"/>
      <c r="R363" s="1"/>
    </row>
    <row r="364" spans="1:18">
      <c r="A364" s="19"/>
      <c r="B364" s="19"/>
      <c r="C364" s="20"/>
      <c r="D364" s="89"/>
      <c r="E364" s="90"/>
      <c r="F364" s="91"/>
      <c r="G364" s="92" t="s">
        <v>221</v>
      </c>
      <c r="H364" s="77">
        <v>335</v>
      </c>
      <c r="I364" s="124">
        <f>SUM(I30+I180)</f>
        <v>5900</v>
      </c>
      <c r="J364" s="124">
        <f>SUM(J30+J180)</f>
        <v>5900</v>
      </c>
      <c r="K364" s="124">
        <f>SUM(K30+K180)</f>
        <v>5015.47</v>
      </c>
      <c r="L364" s="124">
        <f>SUM(L30+L180)</f>
        <v>5015.47</v>
      </c>
      <c r="M364" s="1"/>
      <c r="N364" s="1"/>
      <c r="O364" s="1"/>
      <c r="P364" s="1"/>
      <c r="Q364" s="1"/>
      <c r="R364" s="1"/>
    </row>
    <row r="365" spans="1:18">
      <c r="G365" s="38"/>
      <c r="H365" s="37"/>
      <c r="I365" s="93"/>
      <c r="J365" s="94"/>
      <c r="K365" s="94"/>
      <c r="L365" s="94"/>
      <c r="M365" s="1"/>
      <c r="N365" s="1"/>
      <c r="O365" s="1"/>
      <c r="P365" s="1"/>
      <c r="Q365" s="1"/>
      <c r="R365" s="1"/>
    </row>
    <row r="366" spans="1:18">
      <c r="D366" s="95"/>
      <c r="E366" s="95"/>
      <c r="F366" s="22"/>
      <c r="G366" s="95" t="s">
        <v>222</v>
      </c>
      <c r="H366" s="146"/>
      <c r="I366" s="96"/>
      <c r="J366" s="94"/>
      <c r="K366" s="108" t="s">
        <v>223</v>
      </c>
      <c r="L366" s="96"/>
      <c r="M366" s="1"/>
      <c r="N366" s="1"/>
      <c r="O366" s="1"/>
      <c r="P366" s="1"/>
      <c r="Q366" s="1"/>
      <c r="R366" s="1"/>
    </row>
    <row r="367" spans="1:18" ht="18.75" customHeight="1">
      <c r="A367" s="97"/>
      <c r="B367" s="97"/>
      <c r="C367" s="97"/>
      <c r="D367" s="98" t="s">
        <v>224</v>
      </c>
      <c r="E367"/>
      <c r="F367"/>
      <c r="G367"/>
      <c r="H367" s="99"/>
      <c r="I367" s="147" t="s">
        <v>225</v>
      </c>
      <c r="K367" s="446" t="s">
        <v>226</v>
      </c>
      <c r="L367" s="446"/>
      <c r="M367" s="1"/>
      <c r="N367" s="1"/>
      <c r="O367" s="1"/>
      <c r="P367" s="1"/>
      <c r="Q367" s="1"/>
      <c r="R367" s="1"/>
    </row>
    <row r="368" spans="1:18" ht="15.75" customHeight="1">
      <c r="I368" s="100"/>
      <c r="K368" s="100"/>
      <c r="L368" s="100"/>
      <c r="M368" s="1"/>
      <c r="N368" s="1"/>
      <c r="O368" s="1"/>
      <c r="P368" s="1"/>
      <c r="Q368" s="1"/>
      <c r="R368" s="1"/>
    </row>
    <row r="369" spans="4:18" ht="15.75" customHeight="1">
      <c r="D369" s="95"/>
      <c r="E369" s="95"/>
      <c r="F369" s="22"/>
      <c r="G369" s="95" t="s">
        <v>227</v>
      </c>
      <c r="I369" s="100"/>
      <c r="K369" s="108" t="s">
        <v>228</v>
      </c>
      <c r="L369" s="101"/>
      <c r="M369" s="1"/>
      <c r="N369" s="1"/>
      <c r="O369" s="1"/>
      <c r="P369" s="1"/>
      <c r="Q369" s="1"/>
      <c r="R369" s="1"/>
    </row>
    <row r="370" spans="4:18" ht="24" customHeight="1">
      <c r="D370" s="447" t="s">
        <v>229</v>
      </c>
      <c r="E370" s="448"/>
      <c r="F370" s="448"/>
      <c r="G370" s="448"/>
      <c r="H370" s="102"/>
      <c r="I370" s="103" t="s">
        <v>225</v>
      </c>
      <c r="K370" s="446" t="s">
        <v>226</v>
      </c>
      <c r="L370" s="446"/>
      <c r="M370" s="1"/>
      <c r="N370" s="1"/>
      <c r="O370" s="1"/>
      <c r="P370" s="1"/>
      <c r="Q370" s="1"/>
      <c r="R370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7:L367"/>
    <mergeCell ref="D370:G370"/>
    <mergeCell ref="K370:L370"/>
    <mergeCell ref="A27:F28"/>
    <mergeCell ref="G27:G28"/>
    <mergeCell ref="H27:H28"/>
    <mergeCell ref="I27:J27"/>
  </mergeCells>
  <pageMargins left="0.19685039370078741" right="0.19685039370078741" top="3.937007874015748E-2" bottom="3.937007874015748E-2" header="3.937007874015748E-2" footer="3.937007874015748E-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1"/>
  <sheetViews>
    <sheetView topLeftCell="A10" workbookViewId="0">
      <selection activeCell="O26" sqref="O26"/>
    </sheetView>
  </sheetViews>
  <sheetFormatPr defaultRowHeight="15"/>
  <cols>
    <col min="1" max="4" width="2" style="1" customWidth="1"/>
    <col min="5" max="5" width="2.140625" style="1" customWidth="1"/>
    <col min="6" max="6" width="2.5703125" style="143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2"/>
      <c r="H1" s="3"/>
      <c r="I1" s="148"/>
      <c r="J1" s="145" t="s">
        <v>0</v>
      </c>
      <c r="K1" s="145"/>
      <c r="L1" s="145"/>
    </row>
    <row r="2" spans="1:12">
      <c r="H2" s="3"/>
      <c r="I2"/>
      <c r="J2" s="145" t="s">
        <v>1</v>
      </c>
      <c r="K2" s="145"/>
      <c r="L2" s="145"/>
    </row>
    <row r="3" spans="1:12">
      <c r="H3" s="5"/>
      <c r="I3" s="3"/>
      <c r="J3" s="145" t="s">
        <v>2</v>
      </c>
      <c r="K3" s="145"/>
      <c r="L3" s="145"/>
    </row>
    <row r="4" spans="1:12">
      <c r="G4" s="6" t="s">
        <v>3</v>
      </c>
      <c r="H4" s="3"/>
      <c r="I4"/>
      <c r="J4" s="145" t="s">
        <v>4</v>
      </c>
      <c r="K4" s="145"/>
      <c r="L4" s="145"/>
    </row>
    <row r="5" spans="1:12">
      <c r="H5" s="8"/>
      <c r="I5"/>
      <c r="J5" s="145" t="s">
        <v>5</v>
      </c>
      <c r="K5" s="145"/>
      <c r="L5" s="145"/>
    </row>
    <row r="6" spans="1:12">
      <c r="G6" s="466" t="s">
        <v>6</v>
      </c>
      <c r="H6" s="466"/>
      <c r="I6" s="466"/>
      <c r="J6" s="466"/>
      <c r="K6" s="466"/>
      <c r="L6" s="149"/>
    </row>
    <row r="7" spans="1:12">
      <c r="A7" s="470" t="s">
        <v>7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</row>
    <row r="8" spans="1:12" ht="15.75">
      <c r="A8" s="141"/>
      <c r="B8" s="142"/>
      <c r="C8" s="142"/>
      <c r="D8" s="142"/>
      <c r="E8" s="142"/>
      <c r="F8" s="142"/>
      <c r="G8" s="472" t="s">
        <v>8</v>
      </c>
      <c r="H8" s="472"/>
      <c r="I8" s="472"/>
      <c r="J8" s="472"/>
      <c r="K8" s="472"/>
      <c r="L8" s="142"/>
    </row>
    <row r="9" spans="1:12" ht="15.75">
      <c r="A9" s="473" t="s">
        <v>9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12">
      <c r="G10" s="474" t="s">
        <v>11</v>
      </c>
      <c r="H10" s="474"/>
      <c r="I10" s="474"/>
      <c r="J10" s="474"/>
      <c r="K10" s="474"/>
    </row>
    <row r="11" spans="1:12">
      <c r="G11" s="475" t="s">
        <v>484</v>
      </c>
      <c r="H11" s="475"/>
      <c r="I11" s="475"/>
      <c r="J11" s="475"/>
      <c r="K11" s="475"/>
    </row>
    <row r="13" spans="1:12" ht="15.75">
      <c r="B13" s="473" t="s">
        <v>12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5" spans="1:12">
      <c r="G15" s="474" t="s">
        <v>13</v>
      </c>
      <c r="H15" s="474"/>
      <c r="I15" s="474"/>
      <c r="J15" s="474"/>
      <c r="K15" s="474"/>
    </row>
    <row r="16" spans="1:12">
      <c r="G16" s="476" t="s">
        <v>14</v>
      </c>
      <c r="H16" s="476"/>
      <c r="I16" s="476"/>
      <c r="J16" s="476"/>
      <c r="K16" s="476"/>
    </row>
    <row r="17" spans="1:18">
      <c r="B17"/>
      <c r="C17"/>
      <c r="D17"/>
      <c r="E17" s="477" t="s">
        <v>15</v>
      </c>
      <c r="F17" s="477"/>
      <c r="G17" s="477"/>
      <c r="H17" s="477"/>
      <c r="I17" s="477"/>
      <c r="J17" s="477"/>
      <c r="K17" s="477"/>
      <c r="L17"/>
    </row>
    <row r="18" spans="1:18">
      <c r="A18" s="478" t="s">
        <v>16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</row>
    <row r="19" spans="1:18">
      <c r="F19" s="1"/>
      <c r="J19" s="10"/>
      <c r="K19" s="11"/>
      <c r="L19" s="12" t="s">
        <v>17</v>
      </c>
    </row>
    <row r="20" spans="1:18">
      <c r="F20" s="1"/>
      <c r="J20" s="13" t="s">
        <v>18</v>
      </c>
      <c r="K20" s="5"/>
      <c r="L20" s="14"/>
    </row>
    <row r="21" spans="1:18">
      <c r="E21" s="145"/>
      <c r="F21" s="144"/>
      <c r="I21" s="15"/>
      <c r="J21" s="15"/>
      <c r="K21" s="16" t="s">
        <v>19</v>
      </c>
      <c r="L21" s="14"/>
    </row>
    <row r="22" spans="1:18">
      <c r="A22" s="467" t="s">
        <v>232</v>
      </c>
      <c r="B22" s="467"/>
      <c r="C22" s="467"/>
      <c r="D22" s="467"/>
      <c r="E22" s="467"/>
      <c r="F22" s="467"/>
      <c r="G22" s="467"/>
      <c r="H22" s="467"/>
      <c r="I22" s="467"/>
      <c r="K22" s="16" t="s">
        <v>20</v>
      </c>
      <c r="L22" s="17" t="s">
        <v>21</v>
      </c>
    </row>
    <row r="23" spans="1:18">
      <c r="A23" s="467" t="s">
        <v>239</v>
      </c>
      <c r="B23" s="467"/>
      <c r="C23" s="467"/>
      <c r="D23" s="467"/>
      <c r="E23" s="467"/>
      <c r="F23" s="467"/>
      <c r="G23" s="467"/>
      <c r="H23" s="467"/>
      <c r="I23" s="467"/>
      <c r="J23" s="140" t="s">
        <v>22</v>
      </c>
      <c r="K23" s="107" t="s">
        <v>23</v>
      </c>
      <c r="L23" s="14"/>
    </row>
    <row r="24" spans="1:18">
      <c r="F24" s="1"/>
      <c r="G24" s="18" t="s">
        <v>24</v>
      </c>
      <c r="H24" s="19" t="s">
        <v>230</v>
      </c>
      <c r="I24" s="20"/>
      <c r="J24" s="21"/>
      <c r="K24" s="14"/>
      <c r="L24" s="14"/>
    </row>
    <row r="25" spans="1:18">
      <c r="F25" s="1"/>
      <c r="G25" s="469" t="s">
        <v>25</v>
      </c>
      <c r="H25" s="469"/>
      <c r="I25" s="104" t="s">
        <v>234</v>
      </c>
      <c r="J25" s="105" t="s">
        <v>235</v>
      </c>
      <c r="K25" s="106" t="s">
        <v>236</v>
      </c>
      <c r="L25" s="106" t="s">
        <v>236</v>
      </c>
    </row>
    <row r="26" spans="1:18">
      <c r="A26" s="468" t="s">
        <v>231</v>
      </c>
      <c r="B26" s="468"/>
      <c r="C26" s="468"/>
      <c r="D26" s="468"/>
      <c r="E26" s="468"/>
      <c r="F26" s="468"/>
      <c r="G26" s="468"/>
      <c r="H26" s="468"/>
      <c r="I26" s="468"/>
      <c r="J26" s="22"/>
      <c r="K26" s="23"/>
      <c r="L26" s="24" t="s">
        <v>26</v>
      </c>
    </row>
    <row r="27" spans="1:18" ht="38.25" customHeight="1">
      <c r="A27" s="449" t="s">
        <v>27</v>
      </c>
      <c r="B27" s="450"/>
      <c r="C27" s="450"/>
      <c r="D27" s="450"/>
      <c r="E27" s="450"/>
      <c r="F27" s="450"/>
      <c r="G27" s="453" t="s">
        <v>28</v>
      </c>
      <c r="H27" s="455" t="s">
        <v>29</v>
      </c>
      <c r="I27" s="457" t="s">
        <v>30</v>
      </c>
      <c r="J27" s="458"/>
      <c r="K27" s="459" t="s">
        <v>31</v>
      </c>
      <c r="L27" s="461" t="s">
        <v>32</v>
      </c>
      <c r="M27" s="25"/>
      <c r="N27" s="1"/>
      <c r="O27" s="1"/>
      <c r="P27" s="1"/>
      <c r="Q27" s="1"/>
      <c r="R27" s="1"/>
    </row>
    <row r="28" spans="1:18" ht="36" customHeight="1">
      <c r="A28" s="451"/>
      <c r="B28" s="452"/>
      <c r="C28" s="452"/>
      <c r="D28" s="452"/>
      <c r="E28" s="452"/>
      <c r="F28" s="452"/>
      <c r="G28" s="454"/>
      <c r="H28" s="456"/>
      <c r="I28" s="26" t="s">
        <v>33</v>
      </c>
      <c r="J28" s="27" t="s">
        <v>34</v>
      </c>
      <c r="K28" s="460"/>
      <c r="L28" s="462"/>
      <c r="M28" s="1"/>
      <c r="N28" s="1"/>
      <c r="O28" s="1"/>
      <c r="P28" s="1"/>
      <c r="Q28" s="1"/>
      <c r="R28" s="1"/>
    </row>
    <row r="29" spans="1:18">
      <c r="A29" s="463" t="s">
        <v>23</v>
      </c>
      <c r="B29" s="464"/>
      <c r="C29" s="464"/>
      <c r="D29" s="464"/>
      <c r="E29" s="464"/>
      <c r="F29" s="465"/>
      <c r="G29" s="28">
        <v>2</v>
      </c>
      <c r="H29" s="29">
        <v>3</v>
      </c>
      <c r="I29" s="30" t="s">
        <v>35</v>
      </c>
      <c r="J29" s="31" t="s">
        <v>36</v>
      </c>
      <c r="K29" s="32">
        <v>6</v>
      </c>
      <c r="L29" s="32">
        <v>7</v>
      </c>
      <c r="M29" s="1"/>
      <c r="N29" s="1"/>
      <c r="O29" s="1"/>
      <c r="P29" s="1"/>
      <c r="Q29" s="1"/>
      <c r="R29" s="1"/>
    </row>
    <row r="30" spans="1:18">
      <c r="A30" s="33">
        <v>2</v>
      </c>
      <c r="B30" s="33"/>
      <c r="C30" s="34"/>
      <c r="D30" s="35"/>
      <c r="E30" s="33"/>
      <c r="F30" s="36"/>
      <c r="G30" s="35" t="s">
        <v>37</v>
      </c>
      <c r="H30" s="77">
        <v>1</v>
      </c>
      <c r="I30" s="109">
        <f>SUM(I31+I42+I61+I82+I89+I109+I135+I154+I164)</f>
        <v>12600</v>
      </c>
      <c r="J30" s="109">
        <f>SUM(J31+J42+J61+J82+J89+J109+J135+J154+J164)</f>
        <v>12600</v>
      </c>
      <c r="K30" s="110">
        <f>SUM(K31+K42+K61+K82+K89+K109+K135+K154+K164)</f>
        <v>12600</v>
      </c>
      <c r="L30" s="109">
        <f>SUM(L31+L42+L61+L82+L89+L109+L135+L154+L164)</f>
        <v>12600</v>
      </c>
      <c r="M30" s="38"/>
      <c r="N30" s="38"/>
      <c r="O30" s="38"/>
      <c r="P30" s="38"/>
      <c r="Q30" s="38"/>
      <c r="R30" s="38"/>
    </row>
    <row r="31" spans="1:18" ht="25.5" hidden="1" customHeight="1" collapsed="1">
      <c r="A31" s="33">
        <v>2</v>
      </c>
      <c r="B31" s="39">
        <v>1</v>
      </c>
      <c r="C31" s="40"/>
      <c r="D31" s="41"/>
      <c r="E31" s="42"/>
      <c r="F31" s="43"/>
      <c r="G31" s="44" t="s">
        <v>38</v>
      </c>
      <c r="H31" s="77">
        <v>2</v>
      </c>
      <c r="I31" s="109">
        <f>SUM(I32+I38)</f>
        <v>0</v>
      </c>
      <c r="J31" s="109">
        <f>SUM(J32+J38)</f>
        <v>0</v>
      </c>
      <c r="K31" s="111">
        <f>SUM(K32+K38)</f>
        <v>0</v>
      </c>
      <c r="L31" s="112">
        <f>SUM(L32+L38)</f>
        <v>0</v>
      </c>
      <c r="M31" s="1"/>
      <c r="N31" s="1"/>
      <c r="O31" s="1"/>
      <c r="P31" s="1"/>
      <c r="Q31" s="1"/>
      <c r="R31" s="1"/>
    </row>
    <row r="32" spans="1:18" hidden="1" collapsed="1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39</v>
      </c>
      <c r="H32" s="77">
        <v>3</v>
      </c>
      <c r="I32" s="109">
        <f>SUM(I33)</f>
        <v>0</v>
      </c>
      <c r="J32" s="109">
        <f>SUM(J33)</f>
        <v>0</v>
      </c>
      <c r="K32" s="110">
        <f>SUM(K33)</f>
        <v>0</v>
      </c>
      <c r="L32" s="109">
        <f>SUM(L33)</f>
        <v>0</v>
      </c>
      <c r="M32" s="1"/>
      <c r="N32" s="1"/>
      <c r="O32" s="1"/>
      <c r="P32" s="1"/>
      <c r="R32" s="1"/>
    </row>
    <row r="33" spans="1:18" ht="15.75" hidden="1" customHeight="1" collapsed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39</v>
      </c>
      <c r="H33" s="77">
        <v>4</v>
      </c>
      <c r="I33" s="109">
        <f>SUM(I34+I36)</f>
        <v>0</v>
      </c>
      <c r="J33" s="109">
        <f t="shared" ref="J33:L34" si="0">SUM(J34)</f>
        <v>0</v>
      </c>
      <c r="K33" s="109">
        <f t="shared" si="0"/>
        <v>0</v>
      </c>
      <c r="L33" s="109">
        <f t="shared" si="0"/>
        <v>0</v>
      </c>
      <c r="M33" s="1"/>
      <c r="N33" s="1"/>
      <c r="O33" s="1"/>
      <c r="P33" s="1"/>
      <c r="Q33" s="50"/>
      <c r="R33" s="1"/>
    </row>
    <row r="34" spans="1:18" ht="15.75" hidden="1" customHeight="1" collapsed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40</v>
      </c>
      <c r="H34" s="77">
        <v>5</v>
      </c>
      <c r="I34" s="110">
        <f>SUM(I35)</f>
        <v>0</v>
      </c>
      <c r="J34" s="110">
        <f t="shared" si="0"/>
        <v>0</v>
      </c>
      <c r="K34" s="110">
        <f t="shared" si="0"/>
        <v>0</v>
      </c>
      <c r="L34" s="110">
        <f t="shared" si="0"/>
        <v>0</v>
      </c>
      <c r="M34" s="1"/>
      <c r="N34" s="1"/>
      <c r="O34" s="1"/>
      <c r="P34" s="1"/>
      <c r="Q34" s="50"/>
      <c r="R34" s="1"/>
    </row>
    <row r="35" spans="1:18" ht="15.75" hidden="1" customHeight="1" collapsed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40</v>
      </c>
      <c r="H35" s="77">
        <v>6</v>
      </c>
      <c r="I35" s="113">
        <v>0</v>
      </c>
      <c r="J35" s="114">
        <v>0</v>
      </c>
      <c r="K35" s="114">
        <v>0</v>
      </c>
      <c r="L35" s="114">
        <v>0</v>
      </c>
      <c r="M35" s="1"/>
      <c r="N35" s="1"/>
      <c r="O35" s="1"/>
      <c r="P35" s="1"/>
      <c r="Q35" s="50"/>
      <c r="R35" s="1"/>
    </row>
    <row r="36" spans="1:18" ht="15.75" hidden="1" customHeight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41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M36" s="1"/>
      <c r="N36" s="1"/>
      <c r="O36" s="1"/>
      <c r="P36" s="1"/>
      <c r="Q36" s="50"/>
      <c r="R36" s="1"/>
    </row>
    <row r="37" spans="1:18" ht="15.75" hidden="1" customHeight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41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M37" s="1"/>
      <c r="N37" s="1"/>
      <c r="O37" s="1"/>
      <c r="P37" s="1"/>
      <c r="Q37" s="50"/>
      <c r="R37" s="1"/>
    </row>
    <row r="38" spans="1:18" ht="15.75" hidden="1" customHeight="1" collapsed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42</v>
      </c>
      <c r="H38" s="77">
        <v>9</v>
      </c>
      <c r="I38" s="110">
        <f t="shared" ref="I38:L40" si="1">I39</f>
        <v>0</v>
      </c>
      <c r="J38" s="109">
        <f t="shared" si="1"/>
        <v>0</v>
      </c>
      <c r="K38" s="110">
        <f t="shared" si="1"/>
        <v>0</v>
      </c>
      <c r="L38" s="109">
        <f t="shared" si="1"/>
        <v>0</v>
      </c>
      <c r="M38" s="1"/>
      <c r="N38" s="1"/>
      <c r="O38" s="1"/>
      <c r="P38" s="1"/>
      <c r="Q38" s="50"/>
      <c r="R38" s="1"/>
    </row>
    <row r="39" spans="1:18" hidden="1" collapsed="1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42</v>
      </c>
      <c r="H39" s="77">
        <v>10</v>
      </c>
      <c r="I39" s="110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  <c r="M39" s="1"/>
      <c r="N39" s="1"/>
      <c r="O39" s="1"/>
      <c r="P39" s="1"/>
      <c r="R39" s="1"/>
    </row>
    <row r="40" spans="1:18" ht="15.75" hidden="1" customHeight="1" collapsed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42</v>
      </c>
      <c r="H40" s="77">
        <v>11</v>
      </c>
      <c r="I40" s="109">
        <f t="shared" si="1"/>
        <v>0</v>
      </c>
      <c r="J40" s="109">
        <f t="shared" si="1"/>
        <v>0</v>
      </c>
      <c r="K40" s="109">
        <f t="shared" si="1"/>
        <v>0</v>
      </c>
      <c r="L40" s="109">
        <f t="shared" si="1"/>
        <v>0</v>
      </c>
      <c r="M40" s="1"/>
      <c r="N40" s="1"/>
      <c r="O40" s="1"/>
      <c r="P40" s="1"/>
      <c r="Q40" s="50"/>
      <c r="R40" s="1"/>
    </row>
    <row r="41" spans="1:18" ht="15.75" hidden="1" customHeight="1" collapsed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42</v>
      </c>
      <c r="H41" s="77">
        <v>12</v>
      </c>
      <c r="I41" s="115">
        <v>0</v>
      </c>
      <c r="J41" s="114">
        <v>0</v>
      </c>
      <c r="K41" s="114">
        <v>0</v>
      </c>
      <c r="L41" s="114">
        <v>0</v>
      </c>
      <c r="M41" s="1"/>
      <c r="N41" s="1"/>
      <c r="O41" s="1"/>
      <c r="P41" s="1"/>
      <c r="Q41" s="50"/>
      <c r="R41" s="1"/>
    </row>
    <row r="42" spans="1:18">
      <c r="A42" s="51">
        <v>2</v>
      </c>
      <c r="B42" s="52">
        <v>2</v>
      </c>
      <c r="C42" s="40"/>
      <c r="D42" s="41"/>
      <c r="E42" s="42"/>
      <c r="F42" s="43"/>
      <c r="G42" s="44" t="s">
        <v>43</v>
      </c>
      <c r="H42" s="77">
        <v>13</v>
      </c>
      <c r="I42" s="116">
        <f t="shared" ref="I42:L44" si="2">I43</f>
        <v>12600</v>
      </c>
      <c r="J42" s="117">
        <f t="shared" si="2"/>
        <v>12600</v>
      </c>
      <c r="K42" s="116">
        <f t="shared" si="2"/>
        <v>12600</v>
      </c>
      <c r="L42" s="116">
        <f t="shared" si="2"/>
        <v>12600</v>
      </c>
      <c r="M42" s="1"/>
      <c r="N42" s="1"/>
      <c r="O42" s="1"/>
      <c r="P42" s="1"/>
      <c r="Q42" s="1"/>
      <c r="R42" s="1"/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43</v>
      </c>
      <c r="H43" s="77">
        <v>14</v>
      </c>
      <c r="I43" s="109">
        <f t="shared" si="2"/>
        <v>12600</v>
      </c>
      <c r="J43" s="110">
        <f t="shared" si="2"/>
        <v>12600</v>
      </c>
      <c r="K43" s="109">
        <f t="shared" si="2"/>
        <v>12600</v>
      </c>
      <c r="L43" s="110">
        <f t="shared" si="2"/>
        <v>12600</v>
      </c>
      <c r="M43" s="1"/>
      <c r="N43" s="1"/>
      <c r="O43" s="1"/>
      <c r="P43" s="1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43</v>
      </c>
      <c r="H44" s="77">
        <v>15</v>
      </c>
      <c r="I44" s="109">
        <f t="shared" si="2"/>
        <v>12600</v>
      </c>
      <c r="J44" s="110">
        <f t="shared" si="2"/>
        <v>12600</v>
      </c>
      <c r="K44" s="112">
        <f t="shared" si="2"/>
        <v>12600</v>
      </c>
      <c r="L44" s="112">
        <f t="shared" si="2"/>
        <v>12600</v>
      </c>
      <c r="M44" s="1"/>
      <c r="N44" s="1"/>
      <c r="O44" s="1"/>
      <c r="P44" s="1"/>
      <c r="Q44" s="50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43</v>
      </c>
      <c r="H45" s="77">
        <v>16</v>
      </c>
      <c r="I45" s="118">
        <f>SUM(I46:I60)</f>
        <v>12600</v>
      </c>
      <c r="J45" s="118">
        <f>SUM(J46:J60)</f>
        <v>12600</v>
      </c>
      <c r="K45" s="119">
        <f>SUM(K46:K60)</f>
        <v>12600</v>
      </c>
      <c r="L45" s="119">
        <f>SUM(L46:L60)</f>
        <v>12600</v>
      </c>
      <c r="M45" s="1"/>
      <c r="N45" s="1"/>
      <c r="O45" s="1"/>
      <c r="P45" s="1"/>
      <c r="Q45" s="50"/>
    </row>
    <row r="46" spans="1:18" ht="15.75" hidden="1" customHeight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44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M46" s="1"/>
      <c r="N46" s="1"/>
      <c r="O46" s="1"/>
      <c r="P46" s="1"/>
      <c r="Q46" s="50"/>
    </row>
    <row r="47" spans="1:18" ht="25.5" hidden="1" customHeight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45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M47" s="1"/>
      <c r="N47" s="1"/>
      <c r="O47" s="1"/>
      <c r="P47" s="1"/>
      <c r="Q47" s="50"/>
    </row>
    <row r="48" spans="1:18" ht="25.5" hidden="1" customHeight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46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M48" s="1"/>
      <c r="N48" s="1"/>
      <c r="O48" s="1"/>
      <c r="P48" s="1"/>
      <c r="Q48" s="50"/>
    </row>
    <row r="49" spans="1:18" ht="25.5" hidden="1" customHeight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47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M49" s="1"/>
      <c r="N49" s="1"/>
      <c r="O49" s="1"/>
      <c r="P49" s="1"/>
      <c r="Q49" s="50"/>
    </row>
    <row r="50" spans="1:18" ht="25.5" hidden="1" customHeight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48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M50" s="1"/>
      <c r="N50" s="1"/>
      <c r="O50" s="1"/>
      <c r="P50" s="1"/>
      <c r="Q50" s="50"/>
    </row>
    <row r="51" spans="1:18" ht="15.75" hidden="1" customHeight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49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M51" s="1"/>
      <c r="N51" s="1"/>
      <c r="O51" s="1"/>
      <c r="P51" s="1"/>
      <c r="Q51" s="50"/>
    </row>
    <row r="52" spans="1:18" ht="25.5" hidden="1" customHeight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50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M52" s="1"/>
      <c r="N52" s="1"/>
      <c r="O52" s="1"/>
      <c r="P52" s="1"/>
      <c r="Q52" s="50"/>
    </row>
    <row r="53" spans="1:18" ht="25.5" hidden="1" customHeight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51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M53" s="1"/>
      <c r="N53" s="1"/>
      <c r="O53" s="1"/>
      <c r="P53" s="1"/>
      <c r="Q53" s="50"/>
    </row>
    <row r="54" spans="1:18" ht="25.5" customHeight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52</v>
      </c>
      <c r="H54" s="77">
        <v>25</v>
      </c>
      <c r="I54" s="115">
        <v>9000</v>
      </c>
      <c r="J54" s="114">
        <v>9000</v>
      </c>
      <c r="K54" s="114">
        <v>9000</v>
      </c>
      <c r="L54" s="114">
        <v>9000</v>
      </c>
      <c r="M54" s="1"/>
      <c r="N54" s="1"/>
      <c r="O54" s="1"/>
      <c r="P54" s="1"/>
      <c r="Q54" s="50"/>
    </row>
    <row r="55" spans="1:18" ht="15.75" hidden="1" customHeight="1" collapsed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53</v>
      </c>
      <c r="H55" s="77">
        <v>26</v>
      </c>
      <c r="I55" s="115">
        <v>0</v>
      </c>
      <c r="J55" s="114">
        <v>0</v>
      </c>
      <c r="K55" s="114">
        <v>0</v>
      </c>
      <c r="L55" s="114">
        <v>0</v>
      </c>
      <c r="M55" s="1"/>
      <c r="N55" s="1"/>
      <c r="O55" s="1"/>
      <c r="P55" s="1"/>
      <c r="Q55" s="50"/>
    </row>
    <row r="56" spans="1:18" ht="25.5" hidden="1" customHeight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54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M56" s="1"/>
      <c r="N56" s="1"/>
      <c r="O56" s="1"/>
      <c r="P56" s="1"/>
      <c r="Q56" s="50"/>
    </row>
    <row r="57" spans="1:18" ht="15.75" hidden="1" customHeight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55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M57" s="1"/>
      <c r="N57" s="1"/>
      <c r="O57" s="1"/>
      <c r="P57" s="1"/>
      <c r="Q57" s="50"/>
    </row>
    <row r="58" spans="1:18" ht="25.5" hidden="1" customHeight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56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M58" s="1"/>
      <c r="N58" s="1"/>
      <c r="O58" s="1"/>
      <c r="P58" s="1"/>
      <c r="Q58" s="50"/>
    </row>
    <row r="59" spans="1:18" ht="15.75" hidden="1" customHeight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57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M59" s="1"/>
      <c r="N59" s="1"/>
      <c r="O59" s="1"/>
      <c r="P59" s="1"/>
      <c r="Q59" s="50"/>
    </row>
    <row r="60" spans="1:18" ht="15.75" customHeight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58</v>
      </c>
      <c r="H60" s="77">
        <v>31</v>
      </c>
      <c r="I60" s="115">
        <v>3600</v>
      </c>
      <c r="J60" s="114">
        <v>3600</v>
      </c>
      <c r="K60" s="114">
        <v>3600</v>
      </c>
      <c r="L60" s="114">
        <v>3600</v>
      </c>
      <c r="M60" s="1"/>
      <c r="N60" s="1"/>
      <c r="O60" s="1"/>
      <c r="P60" s="1"/>
      <c r="Q60" s="50"/>
    </row>
    <row r="61" spans="1:18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59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  <c r="M61" s="1"/>
      <c r="N61" s="1"/>
      <c r="O61" s="1"/>
      <c r="P61" s="1"/>
      <c r="Q61" s="1"/>
      <c r="R61" s="1"/>
    </row>
    <row r="62" spans="1:18" ht="15.75" hidden="1" customHeight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60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M62" s="1"/>
      <c r="N62" s="1"/>
      <c r="O62" s="1"/>
      <c r="P62" s="1"/>
      <c r="R62" s="50"/>
    </row>
    <row r="63" spans="1:18" ht="15.75" hidden="1" customHeight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61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M63" s="1"/>
      <c r="N63" s="1"/>
      <c r="O63" s="1"/>
      <c r="P63" s="1"/>
      <c r="Q63" s="50"/>
    </row>
    <row r="64" spans="1:18" ht="15.75" hidden="1" customHeight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61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M64" s="1"/>
      <c r="N64" s="1"/>
      <c r="O64" s="1"/>
      <c r="P64" s="1"/>
      <c r="Q64" s="50"/>
    </row>
    <row r="65" spans="1:18" ht="25.5" hidden="1" customHeight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62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</row>
    <row r="66" spans="1:18" ht="25.5" hidden="1" customHeight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63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M66" s="1"/>
      <c r="N66" s="1"/>
      <c r="O66" s="1"/>
      <c r="P66" s="1"/>
      <c r="Q66" s="50"/>
    </row>
    <row r="67" spans="1:18" ht="15.75" hidden="1" customHeight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64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M67" s="1"/>
      <c r="N67" s="1"/>
      <c r="O67" s="1"/>
      <c r="P67" s="1"/>
      <c r="Q67" s="50"/>
    </row>
    <row r="68" spans="1:18" ht="38.25" hidden="1" customHeight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65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M68" s="1"/>
      <c r="N68" s="1"/>
      <c r="O68" s="1"/>
      <c r="P68" s="1"/>
      <c r="Q68" s="50"/>
    </row>
    <row r="69" spans="1:18" ht="38.25" hidden="1" customHeight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65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M69" s="1"/>
      <c r="N69" s="1"/>
      <c r="O69" s="1"/>
      <c r="P69" s="1"/>
      <c r="Q69" s="50"/>
    </row>
    <row r="70" spans="1:18" ht="25.5" hidden="1" customHeight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62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</row>
    <row r="71" spans="1:18" ht="25.5" hidden="1" customHeight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63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M71" s="1"/>
      <c r="N71" s="1"/>
      <c r="O71" s="1"/>
      <c r="P71" s="1"/>
      <c r="Q71" s="50"/>
    </row>
    <row r="72" spans="1:18" ht="15.75" hidden="1" customHeight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64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M72" s="1"/>
      <c r="N72" s="1"/>
      <c r="O72" s="1"/>
      <c r="P72" s="1"/>
      <c r="Q72" s="50"/>
    </row>
    <row r="73" spans="1:18" ht="25.5" hidden="1" customHeight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66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M73" s="1"/>
      <c r="N73" s="1"/>
      <c r="O73" s="1"/>
      <c r="P73" s="1"/>
      <c r="Q73" s="50"/>
    </row>
    <row r="74" spans="1:18" ht="25.5" hidden="1" customHeight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67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M74" s="1"/>
      <c r="N74" s="1"/>
      <c r="O74" s="1"/>
      <c r="P74" s="1"/>
      <c r="Q74" s="50"/>
    </row>
    <row r="75" spans="1:18" ht="15.75" hidden="1" customHeight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68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M75" s="1"/>
      <c r="N75" s="1"/>
      <c r="O75" s="1"/>
      <c r="P75" s="1"/>
      <c r="Q75" s="50"/>
    </row>
    <row r="76" spans="1:18" ht="15.75" hidden="1" customHeight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69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M76" s="1"/>
      <c r="N76" s="1"/>
      <c r="O76" s="1"/>
      <c r="P76" s="1"/>
      <c r="Q76" s="50"/>
    </row>
    <row r="77" spans="1:18" ht="15.75" hidden="1" customHeight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70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M77" s="1"/>
      <c r="N77" s="1"/>
      <c r="O77" s="1"/>
      <c r="P77" s="1"/>
      <c r="Q77" s="50"/>
    </row>
    <row r="78" spans="1:18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71</v>
      </c>
      <c r="H78" s="77">
        <v>49</v>
      </c>
      <c r="I78" s="109">
        <f t="shared" ref="I78:L79" si="3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  <c r="M78" s="1"/>
      <c r="N78" s="1"/>
      <c r="O78" s="1"/>
      <c r="P78" s="1"/>
      <c r="Q78" s="1"/>
      <c r="R78" s="1"/>
    </row>
    <row r="79" spans="1:18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71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  <c r="M79" s="1"/>
      <c r="N79" s="1"/>
      <c r="O79" s="1"/>
      <c r="P79" s="1"/>
      <c r="Q79" s="1"/>
      <c r="R79" s="1"/>
    </row>
    <row r="80" spans="1:18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71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  <c r="M80" s="1"/>
      <c r="N80" s="1"/>
      <c r="O80" s="1"/>
      <c r="P80" s="1"/>
      <c r="Q80" s="1"/>
      <c r="R80" s="1"/>
    </row>
    <row r="81" spans="1:18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71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  <c r="M81" s="1"/>
      <c r="N81" s="1"/>
      <c r="O81" s="1"/>
      <c r="P81" s="1"/>
      <c r="Q81" s="1"/>
      <c r="R81" s="1"/>
    </row>
    <row r="82" spans="1:18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72</v>
      </c>
      <c r="H82" s="77">
        <v>53</v>
      </c>
      <c r="I82" s="109">
        <f t="shared" ref="I82:L84" si="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  <c r="M82" s="1"/>
      <c r="N82" s="1"/>
      <c r="O82" s="1"/>
      <c r="P82" s="1"/>
      <c r="Q82" s="1"/>
      <c r="R82" s="1"/>
    </row>
    <row r="83" spans="1:18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73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  <c r="M83" s="1"/>
      <c r="N83" s="1"/>
      <c r="O83" s="1"/>
      <c r="P83" s="1"/>
      <c r="Q83" s="1"/>
      <c r="R83" s="1"/>
    </row>
    <row r="84" spans="1:18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73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  <c r="M84" s="1"/>
      <c r="N84" s="1"/>
      <c r="O84" s="1"/>
      <c r="P84" s="1"/>
      <c r="Q84" s="1"/>
      <c r="R84" s="1"/>
    </row>
    <row r="85" spans="1:18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73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  <c r="M85" s="1"/>
      <c r="N85" s="1"/>
      <c r="O85" s="1"/>
      <c r="P85" s="1"/>
      <c r="Q85" s="1"/>
      <c r="R85" s="1"/>
    </row>
    <row r="86" spans="1:18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74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  <c r="M86" s="1"/>
      <c r="N86" s="1"/>
      <c r="O86" s="1"/>
      <c r="P86" s="1"/>
      <c r="Q86" s="1"/>
      <c r="R86" s="1"/>
    </row>
    <row r="87" spans="1:18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75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  <c r="M87" s="1"/>
      <c r="N87" s="1"/>
      <c r="O87" s="1"/>
      <c r="P87" s="1"/>
      <c r="Q87" s="1"/>
      <c r="R87" s="1"/>
    </row>
    <row r="88" spans="1:18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76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  <c r="M88" s="1"/>
      <c r="N88" s="1"/>
      <c r="O88" s="1"/>
      <c r="P88" s="1"/>
      <c r="Q88" s="1"/>
      <c r="R88" s="1"/>
    </row>
    <row r="89" spans="1:18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77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  <c r="M89" s="1"/>
      <c r="N89" s="1"/>
      <c r="O89" s="1"/>
      <c r="P89" s="1"/>
      <c r="Q89" s="1"/>
      <c r="R89" s="1"/>
    </row>
    <row r="90" spans="1:18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78</v>
      </c>
      <c r="H90" s="77">
        <v>61</v>
      </c>
      <c r="I90" s="116">
        <f t="shared" ref="I90:L91" si="5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  <c r="M90" s="1"/>
      <c r="N90" s="1"/>
      <c r="O90" s="1"/>
      <c r="P90" s="1"/>
      <c r="Q90" s="1"/>
      <c r="R90" s="1"/>
    </row>
    <row r="91" spans="1:18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78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  <c r="M91" s="1"/>
      <c r="N91" s="1"/>
      <c r="O91" s="1"/>
      <c r="P91" s="1"/>
      <c r="Q91" s="1"/>
      <c r="R91" s="1"/>
    </row>
    <row r="92" spans="1:18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78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  <c r="M92" s="1"/>
      <c r="N92" s="1"/>
      <c r="O92" s="1"/>
      <c r="P92" s="1"/>
      <c r="Q92" s="1"/>
      <c r="R92" s="1"/>
    </row>
    <row r="93" spans="1:18" ht="25.5" hidden="1" customHeight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79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  <c r="M93" s="1"/>
      <c r="N93" s="1"/>
      <c r="O93" s="1"/>
      <c r="P93" s="1"/>
      <c r="Q93" s="1"/>
      <c r="R93" s="1"/>
    </row>
    <row r="94" spans="1:18" ht="25.5" hidden="1" customHeight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80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  <c r="M94" s="1"/>
      <c r="N94" s="1"/>
      <c r="O94" s="1"/>
      <c r="P94" s="1"/>
      <c r="Q94" s="1"/>
      <c r="R94" s="1"/>
    </row>
    <row r="95" spans="1:18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81</v>
      </c>
      <c r="H95" s="77">
        <v>66</v>
      </c>
      <c r="I95" s="109">
        <f t="shared" ref="I95:L96" si="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  <c r="M95" s="1"/>
      <c r="N95" s="1"/>
      <c r="O95" s="1"/>
      <c r="P95" s="1"/>
      <c r="Q95" s="1"/>
      <c r="R95" s="1"/>
    </row>
    <row r="96" spans="1:18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81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  <c r="M96" s="1"/>
      <c r="N96" s="1"/>
      <c r="O96" s="1"/>
      <c r="P96" s="1"/>
      <c r="Q96" s="1"/>
      <c r="R96" s="1"/>
    </row>
    <row r="97" spans="1:18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81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  <c r="M97" s="1"/>
      <c r="N97" s="1"/>
      <c r="O97" s="1"/>
      <c r="P97" s="1"/>
      <c r="Q97" s="1"/>
      <c r="R97" s="1"/>
    </row>
    <row r="98" spans="1:18" ht="25.5" hidden="1" customHeight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82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  <c r="M98" s="1"/>
      <c r="N98" s="1"/>
      <c r="O98" s="1"/>
      <c r="P98" s="1"/>
      <c r="Q98" s="1"/>
      <c r="R98" s="1"/>
    </row>
    <row r="99" spans="1:18" ht="25.5" hidden="1" customHeight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83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  <c r="M99" s="1"/>
      <c r="N99" s="1"/>
      <c r="O99" s="1"/>
      <c r="P99" s="1"/>
      <c r="Q99" s="1"/>
      <c r="R99" s="1"/>
    </row>
    <row r="100" spans="1:18" ht="25.5" hidden="1" customHeight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84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  <c r="M100" s="1"/>
      <c r="N100" s="1"/>
      <c r="O100" s="1"/>
      <c r="P100" s="1"/>
      <c r="Q100" s="1"/>
      <c r="R100" s="1"/>
    </row>
    <row r="101" spans="1:18" ht="25.5" hidden="1" customHeight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85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  <c r="M101" s="1"/>
      <c r="N101" s="1"/>
      <c r="O101" s="1"/>
      <c r="P101" s="1"/>
      <c r="Q101" s="1"/>
      <c r="R101" s="1"/>
    </row>
    <row r="102" spans="1:18" ht="25.5" hidden="1" customHeight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85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  <c r="M102" s="1"/>
      <c r="N102" s="1"/>
      <c r="O102" s="1"/>
      <c r="P102" s="1"/>
      <c r="Q102" s="1"/>
      <c r="R102" s="1"/>
    </row>
    <row r="103" spans="1:18" ht="25.5" hidden="1" customHeight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85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  <c r="M103" s="1"/>
      <c r="N103" s="1"/>
      <c r="O103" s="1"/>
      <c r="P103" s="1"/>
      <c r="Q103" s="1"/>
      <c r="R103" s="1"/>
    </row>
    <row r="104" spans="1:18" ht="25.5" hidden="1" customHeight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86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  <c r="M104" s="1"/>
      <c r="N104" s="1"/>
      <c r="O104" s="1"/>
      <c r="P104" s="1"/>
      <c r="Q104" s="1"/>
      <c r="R104" s="1"/>
    </row>
    <row r="105" spans="1:18" ht="25.5" hidden="1" customHeight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87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  <c r="M105" s="1"/>
      <c r="N105" s="1"/>
      <c r="O105" s="1"/>
      <c r="P105" s="1"/>
      <c r="Q105" s="1"/>
      <c r="R105" s="1"/>
    </row>
    <row r="106" spans="1:18" ht="25.5" hidden="1" customHeight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87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  <c r="M106" s="1"/>
      <c r="N106" s="1"/>
      <c r="O106" s="1"/>
      <c r="P106" s="1"/>
      <c r="Q106" s="1"/>
      <c r="R106" s="1"/>
    </row>
    <row r="107" spans="1:18" ht="25.5" hidden="1" customHeight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87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  <c r="M107" s="1"/>
      <c r="N107" s="1"/>
      <c r="O107" s="1"/>
      <c r="P107" s="1"/>
      <c r="Q107" s="1"/>
      <c r="R107" s="1"/>
    </row>
    <row r="108" spans="1:18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88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  <c r="M108" s="1"/>
      <c r="N108" s="1"/>
      <c r="O108" s="1"/>
      <c r="P108" s="1"/>
      <c r="Q108" s="1"/>
      <c r="R108" s="1"/>
    </row>
    <row r="109" spans="1:18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89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  <c r="M109" s="1"/>
      <c r="N109" s="1"/>
      <c r="O109" s="1"/>
      <c r="P109" s="1"/>
      <c r="Q109" s="1"/>
      <c r="R109" s="1"/>
    </row>
    <row r="110" spans="1:18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90</v>
      </c>
      <c r="H110" s="77">
        <v>81</v>
      </c>
      <c r="I110" s="112">
        <f t="shared" ref="I110:L111" si="7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  <c r="M110" s="1"/>
      <c r="N110" s="1"/>
      <c r="O110" s="1"/>
      <c r="P110" s="1"/>
      <c r="Q110" s="1"/>
      <c r="R110" s="1"/>
    </row>
    <row r="111" spans="1:18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90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  <c r="M111" s="1"/>
      <c r="N111" s="1"/>
      <c r="O111" s="1"/>
      <c r="P111" s="1"/>
      <c r="Q111" s="1"/>
      <c r="R111" s="1"/>
    </row>
    <row r="112" spans="1:18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90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  <c r="M112" s="1"/>
      <c r="N112" s="1"/>
      <c r="O112" s="1"/>
      <c r="P112" s="1"/>
      <c r="Q112" s="1"/>
      <c r="R112" s="1"/>
    </row>
    <row r="113" spans="1:18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91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  <c r="M113" s="1"/>
      <c r="N113" s="1"/>
      <c r="O113" s="1"/>
      <c r="P113" s="1"/>
      <c r="Q113" s="1"/>
      <c r="R113" s="1"/>
    </row>
    <row r="114" spans="1:18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92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  <c r="M114" s="1"/>
      <c r="N114" s="1"/>
      <c r="O114" s="1"/>
      <c r="P114" s="1"/>
      <c r="Q114" s="1"/>
      <c r="R114" s="1"/>
    </row>
    <row r="115" spans="1:18" ht="25.5" hidden="1" customHeight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93</v>
      </c>
      <c r="H115" s="77">
        <v>86</v>
      </c>
      <c r="I115" s="109">
        <f t="shared" ref="I115:L117" si="8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  <c r="M115" s="1"/>
      <c r="N115" s="1"/>
      <c r="O115" s="1"/>
      <c r="P115" s="1"/>
      <c r="Q115" s="1"/>
      <c r="R115" s="1"/>
    </row>
    <row r="116" spans="1:18" ht="25.5" hidden="1" customHeight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93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  <c r="M116" s="1"/>
      <c r="N116" s="1"/>
      <c r="O116" s="1"/>
      <c r="P116" s="1"/>
      <c r="Q116" s="1"/>
      <c r="R116" s="1"/>
    </row>
    <row r="117" spans="1:18" ht="25.5" hidden="1" customHeight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93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  <c r="M117" s="1"/>
      <c r="N117" s="1"/>
      <c r="O117" s="1"/>
      <c r="P117" s="1"/>
      <c r="Q117" s="1"/>
      <c r="R117" s="1"/>
    </row>
    <row r="118" spans="1:18" ht="25.5" hidden="1" customHeight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93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  <c r="M118" s="1"/>
      <c r="N118" s="1"/>
      <c r="O118" s="1"/>
      <c r="P118" s="1"/>
      <c r="Q118" s="1"/>
      <c r="R118" s="1"/>
    </row>
    <row r="119" spans="1:18" ht="25.5" hidden="1" customHeight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94</v>
      </c>
      <c r="H119" s="77">
        <v>90</v>
      </c>
      <c r="I119" s="116">
        <f t="shared" ref="I119:L121" si="9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  <c r="M119" s="1"/>
      <c r="N119" s="1"/>
      <c r="O119" s="1"/>
      <c r="P119" s="1"/>
      <c r="Q119" s="1"/>
      <c r="R119" s="1"/>
    </row>
    <row r="120" spans="1:18" ht="25.5" hidden="1" customHeight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94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  <c r="M120" s="1"/>
      <c r="N120" s="1"/>
      <c r="O120" s="1"/>
      <c r="P120" s="1"/>
      <c r="Q120" s="1"/>
      <c r="R120" s="1"/>
    </row>
    <row r="121" spans="1:18" ht="25.5" hidden="1" customHeight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94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  <c r="M121" s="1"/>
      <c r="N121" s="1"/>
      <c r="O121" s="1"/>
      <c r="P121" s="1"/>
      <c r="Q121" s="1"/>
      <c r="R121" s="1"/>
    </row>
    <row r="122" spans="1:18" ht="25.5" hidden="1" customHeight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94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  <c r="M122" s="1"/>
      <c r="N122" s="1"/>
      <c r="O122" s="1"/>
      <c r="P122" s="1"/>
      <c r="Q122" s="1"/>
      <c r="R122" s="1"/>
    </row>
    <row r="123" spans="1:18" ht="25.5" hidden="1" customHeight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95</v>
      </c>
      <c r="H123" s="77">
        <v>94</v>
      </c>
      <c r="I123" s="116">
        <f t="shared" ref="I123:L125" si="10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  <c r="M123" s="1"/>
      <c r="N123" s="1"/>
      <c r="O123" s="1"/>
      <c r="P123" s="1"/>
      <c r="Q123" s="1"/>
      <c r="R123" s="1"/>
    </row>
    <row r="124" spans="1:18" ht="25.5" hidden="1" customHeight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95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  <c r="M124" s="1"/>
      <c r="N124" s="1"/>
      <c r="O124" s="1"/>
      <c r="P124" s="1"/>
      <c r="Q124" s="1"/>
      <c r="R124" s="1"/>
    </row>
    <row r="125" spans="1:18" ht="25.5" hidden="1" customHeight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95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  <c r="M125" s="1"/>
      <c r="N125" s="1"/>
      <c r="O125" s="1"/>
      <c r="P125" s="1"/>
      <c r="Q125" s="1"/>
      <c r="R125" s="1"/>
    </row>
    <row r="126" spans="1:18" ht="25.5" hidden="1" customHeight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95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  <c r="M126" s="1"/>
      <c r="N126" s="1"/>
      <c r="O126" s="1"/>
      <c r="P126" s="1"/>
      <c r="Q126" s="1"/>
      <c r="R126" s="1"/>
    </row>
    <row r="127" spans="1:18" ht="38.25" hidden="1" customHeight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96</v>
      </c>
      <c r="H127" s="77">
        <v>98</v>
      </c>
      <c r="I127" s="118">
        <f t="shared" ref="I127:L129" si="11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  <c r="M127" s="1"/>
      <c r="N127" s="1"/>
      <c r="O127" s="1"/>
      <c r="P127" s="1"/>
      <c r="Q127" s="1"/>
      <c r="R127" s="1"/>
    </row>
    <row r="128" spans="1:18" ht="38.25" hidden="1" customHeight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96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  <c r="M128" s="1"/>
      <c r="N128" s="1"/>
      <c r="O128" s="1"/>
      <c r="P128" s="1"/>
      <c r="Q128" s="1"/>
      <c r="R128" s="1"/>
    </row>
    <row r="129" spans="1:18" ht="38.25" hidden="1" customHeight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96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  <c r="M129" s="1"/>
      <c r="N129" s="1"/>
      <c r="O129" s="1"/>
      <c r="P129" s="1"/>
      <c r="Q129" s="1"/>
      <c r="R129" s="1"/>
    </row>
    <row r="130" spans="1:18" ht="38.25" hidden="1" customHeight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97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  <c r="M130" s="1"/>
      <c r="N130" s="1"/>
      <c r="O130" s="1"/>
      <c r="P130" s="1"/>
      <c r="Q130" s="1"/>
      <c r="R130" s="1"/>
    </row>
    <row r="131" spans="1:18" ht="26.25" hidden="1" customHeight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98</v>
      </c>
      <c r="H131" s="77">
        <v>102</v>
      </c>
      <c r="I131" s="110">
        <f t="shared" ref="I131:L133" si="12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  <c r="M131" s="1"/>
      <c r="N131" s="1"/>
      <c r="O131" s="1"/>
      <c r="P131" s="1"/>
      <c r="Q131" s="1"/>
      <c r="R131" s="1"/>
    </row>
    <row r="132" spans="1:18" ht="26.25" hidden="1" customHeight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98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  <c r="M132" s="1"/>
      <c r="N132" s="1"/>
      <c r="O132" s="1"/>
      <c r="P132" s="1"/>
      <c r="Q132" s="1"/>
      <c r="R132" s="1"/>
    </row>
    <row r="133" spans="1:18" ht="26.25" hidden="1" customHeight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98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  <c r="M133" s="1"/>
      <c r="N133" s="1"/>
      <c r="O133" s="1"/>
      <c r="P133" s="1"/>
      <c r="Q133" s="1"/>
      <c r="R133" s="1"/>
    </row>
    <row r="134" spans="1:18" ht="26.25" hidden="1" customHeight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98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  <c r="M134" s="1"/>
      <c r="N134" s="1"/>
      <c r="O134" s="1"/>
      <c r="P134" s="1"/>
      <c r="Q134" s="1"/>
      <c r="R134" s="1"/>
    </row>
    <row r="135" spans="1:18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99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  <c r="M135" s="1"/>
      <c r="N135" s="1"/>
      <c r="O135" s="1"/>
      <c r="P135" s="1"/>
      <c r="Q135" s="1"/>
      <c r="R135" s="1"/>
    </row>
    <row r="136" spans="1:18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100</v>
      </c>
      <c r="H136" s="77">
        <v>107</v>
      </c>
      <c r="I136" s="110">
        <f t="shared" ref="I136:L137" si="13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  <c r="M136" s="1"/>
      <c r="N136" s="1"/>
      <c r="O136" s="1"/>
      <c r="P136" s="1"/>
      <c r="Q136" s="1"/>
      <c r="R136" s="1"/>
    </row>
    <row r="137" spans="1:18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100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  <c r="M137" s="1"/>
      <c r="N137" s="1"/>
      <c r="O137" s="1"/>
      <c r="P137" s="1"/>
      <c r="Q137" s="1"/>
      <c r="R137" s="1"/>
    </row>
    <row r="138" spans="1:18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100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  <c r="M138" s="1"/>
      <c r="N138" s="1"/>
      <c r="O138" s="1"/>
      <c r="P138" s="1"/>
      <c r="Q138" s="1"/>
      <c r="R138" s="1"/>
    </row>
    <row r="139" spans="1:18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101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  <c r="M139" s="1"/>
      <c r="N139" s="1"/>
      <c r="O139" s="1"/>
      <c r="P139" s="1"/>
      <c r="Q139" s="1"/>
      <c r="R139" s="1"/>
    </row>
    <row r="140" spans="1:18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102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  <c r="M140" s="1"/>
      <c r="N140" s="1"/>
      <c r="O140" s="1"/>
      <c r="P140" s="1"/>
      <c r="Q140" s="1"/>
      <c r="R140" s="1"/>
    </row>
    <row r="141" spans="1:18" ht="25.5" hidden="1" customHeight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103</v>
      </c>
      <c r="H141" s="77">
        <v>112</v>
      </c>
      <c r="I141" s="111">
        <f t="shared" ref="I141:L142" si="14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  <c r="M141" s="1"/>
      <c r="N141" s="1"/>
      <c r="O141" s="1"/>
      <c r="P141" s="1"/>
      <c r="Q141" s="1"/>
      <c r="R141" s="1"/>
    </row>
    <row r="142" spans="1:18" ht="25.5" hidden="1" customHeight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104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  <c r="M142" s="1"/>
      <c r="N142" s="1"/>
      <c r="O142" s="1"/>
      <c r="P142" s="1"/>
      <c r="Q142" s="1"/>
      <c r="R142" s="1"/>
    </row>
    <row r="143" spans="1:18" ht="25.5" hidden="1" customHeight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104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  <c r="M143" s="1"/>
      <c r="N143" s="1"/>
      <c r="O143" s="1"/>
      <c r="P143" s="1"/>
      <c r="Q143" s="1"/>
      <c r="R143" s="1"/>
    </row>
    <row r="144" spans="1:18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105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  <c r="M144" s="1"/>
      <c r="N144" s="1"/>
      <c r="O144" s="1"/>
      <c r="P144" s="1"/>
      <c r="Q144" s="1"/>
      <c r="R144" s="1"/>
    </row>
    <row r="145" spans="1:18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106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  <c r="M145" s="1"/>
      <c r="N145" s="1"/>
      <c r="O145" s="1"/>
      <c r="P145" s="1"/>
      <c r="Q145" s="1"/>
      <c r="R145" s="1"/>
    </row>
    <row r="146" spans="1:18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107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  <c r="M146" s="1"/>
      <c r="N146" s="1"/>
      <c r="O146" s="1"/>
      <c r="P146" s="1"/>
      <c r="Q146" s="1"/>
      <c r="R146" s="1"/>
    </row>
    <row r="147" spans="1:18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107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  <c r="M147" s="1"/>
      <c r="N147" s="1"/>
      <c r="O147" s="1"/>
      <c r="P147" s="1"/>
      <c r="Q147" s="1"/>
      <c r="R147" s="1"/>
    </row>
    <row r="148" spans="1:18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107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  <c r="M148" s="1"/>
      <c r="N148" s="1"/>
      <c r="O148" s="1"/>
      <c r="P148" s="1"/>
      <c r="Q148" s="1"/>
      <c r="R148" s="1"/>
    </row>
    <row r="149" spans="1:18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108</v>
      </c>
      <c r="H149" s="77">
        <v>120</v>
      </c>
      <c r="I149" s="110">
        <f t="shared" ref="I149:L150" si="15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  <c r="M149" s="1"/>
      <c r="N149" s="1"/>
      <c r="O149" s="1"/>
      <c r="P149" s="1"/>
      <c r="Q149" s="1"/>
      <c r="R149" s="1"/>
    </row>
    <row r="150" spans="1:18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108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  <c r="M150" s="1"/>
      <c r="N150" s="1"/>
      <c r="O150" s="1"/>
      <c r="P150" s="1"/>
      <c r="Q150" s="1"/>
      <c r="R150" s="1"/>
    </row>
    <row r="151" spans="1:18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108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  <c r="M151" s="1"/>
      <c r="N151" s="1"/>
      <c r="O151" s="1"/>
      <c r="P151" s="1"/>
      <c r="Q151" s="1"/>
      <c r="R151" s="1"/>
    </row>
    <row r="152" spans="1:18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109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  <c r="M152" s="1"/>
      <c r="N152" s="1"/>
      <c r="O152" s="1"/>
      <c r="P152" s="1"/>
      <c r="Q152" s="1"/>
      <c r="R152" s="1"/>
    </row>
    <row r="153" spans="1:18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110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  <c r="M153" s="1"/>
      <c r="N153" s="1"/>
      <c r="O153" s="1"/>
      <c r="P153" s="1"/>
      <c r="Q153" s="1"/>
      <c r="R153" s="1"/>
    </row>
    <row r="154" spans="1:18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111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  <c r="M154" s="1"/>
      <c r="N154" s="1"/>
      <c r="O154" s="1"/>
      <c r="P154" s="1"/>
      <c r="Q154" s="1"/>
      <c r="R154" s="1"/>
    </row>
    <row r="155" spans="1:18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111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  <c r="M155" s="1"/>
      <c r="N155" s="1"/>
      <c r="O155" s="1"/>
      <c r="P155" s="1"/>
      <c r="Q155" s="1"/>
      <c r="R155" s="1"/>
    </row>
    <row r="156" spans="1:18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112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  <c r="M156" s="1"/>
      <c r="N156" s="1"/>
      <c r="O156" s="1"/>
      <c r="P156" s="1"/>
      <c r="Q156" s="1"/>
      <c r="R156" s="1"/>
    </row>
    <row r="157" spans="1:18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112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  <c r="M157" s="1"/>
      <c r="N157" s="1"/>
      <c r="O157" s="1"/>
      <c r="P157" s="1"/>
      <c r="Q157" s="1"/>
      <c r="R157" s="1"/>
    </row>
    <row r="158" spans="1:18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113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  <c r="M158" s="1"/>
      <c r="N158" s="1"/>
      <c r="O158" s="1"/>
      <c r="P158" s="1"/>
      <c r="Q158" s="1"/>
      <c r="R158" s="1"/>
    </row>
    <row r="159" spans="1:18" ht="25.5" hidden="1" customHeight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114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  <c r="M159" s="1"/>
      <c r="N159" s="1"/>
      <c r="O159" s="1"/>
      <c r="P159" s="1"/>
      <c r="Q159" s="1"/>
      <c r="R159" s="1"/>
    </row>
    <row r="160" spans="1:18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115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  <c r="M160" s="1"/>
      <c r="N160" s="1"/>
      <c r="O160" s="1"/>
      <c r="P160" s="1"/>
      <c r="Q160" s="1"/>
      <c r="R160" s="1"/>
    </row>
    <row r="161" spans="1:18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116</v>
      </c>
      <c r="H161" s="77">
        <v>132</v>
      </c>
      <c r="I161" s="110">
        <f t="shared" ref="I161:L162" si="16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  <c r="M161" s="1"/>
      <c r="N161" s="1"/>
      <c r="O161" s="1"/>
      <c r="P161" s="1"/>
      <c r="Q161" s="1"/>
      <c r="R161" s="1"/>
    </row>
    <row r="162" spans="1:18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116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  <c r="M162" s="1"/>
      <c r="N162" s="1"/>
      <c r="O162" s="1"/>
      <c r="P162" s="1"/>
      <c r="Q162" s="1"/>
      <c r="R162" s="1"/>
    </row>
    <row r="163" spans="1:18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116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  <c r="M163" s="1"/>
      <c r="N163" s="1"/>
      <c r="O163" s="1"/>
      <c r="P163" s="1"/>
      <c r="Q163" s="1"/>
      <c r="R163" s="1"/>
    </row>
    <row r="164" spans="1:18" ht="38.25" hidden="1" customHeight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117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  <c r="M164" s="1"/>
      <c r="N164" s="1"/>
      <c r="O164" s="1"/>
      <c r="P164" s="1"/>
      <c r="Q164" s="1"/>
      <c r="R164" s="1"/>
    </row>
    <row r="165" spans="1:18" ht="38.25" hidden="1" customHeight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118</v>
      </c>
      <c r="H165" s="77">
        <v>136</v>
      </c>
      <c r="I165" s="110">
        <f t="shared" ref="I165:L167" si="1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8" ht="38.25" hidden="1" customHeight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118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  <c r="M166" s="1"/>
      <c r="N166" s="1"/>
      <c r="O166" s="1"/>
      <c r="P166" s="1"/>
      <c r="Q166" s="1"/>
      <c r="R166" s="1"/>
    </row>
    <row r="167" spans="1:18" ht="38.25" hidden="1" customHeight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118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  <c r="M167" s="1"/>
      <c r="N167" s="1"/>
      <c r="O167" s="1"/>
      <c r="P167" s="1"/>
      <c r="Q167" s="1"/>
      <c r="R167" s="1"/>
    </row>
    <row r="168" spans="1:18" ht="38.25" hidden="1" customHeight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118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  <c r="M168" s="1"/>
      <c r="N168" s="1"/>
      <c r="O168" s="1"/>
      <c r="P168" s="1"/>
      <c r="Q168" s="1"/>
      <c r="R168" s="1"/>
    </row>
    <row r="169" spans="1:18" ht="38.25" hidden="1" customHeight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119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  <c r="M169" s="1"/>
      <c r="N169" s="1"/>
      <c r="O169" s="1"/>
      <c r="P169" s="1"/>
      <c r="Q169" s="1"/>
      <c r="R169" s="1"/>
    </row>
    <row r="170" spans="1:18" ht="51" hidden="1" customHeight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120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  <c r="M170" s="1"/>
      <c r="N170" s="1"/>
      <c r="O170" s="1"/>
      <c r="P170" s="1"/>
      <c r="Q170" s="1"/>
      <c r="R170" s="1"/>
    </row>
    <row r="171" spans="1:18" ht="51" hidden="1" customHeight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120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  <c r="M171" s="1"/>
      <c r="N171" s="1"/>
      <c r="O171" s="1"/>
      <c r="P171" s="1"/>
      <c r="Q171" s="1"/>
      <c r="R171" s="1"/>
    </row>
    <row r="172" spans="1:18" ht="51" hidden="1" customHeight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121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  <c r="M172" s="1"/>
      <c r="N172" s="1"/>
      <c r="O172" s="1"/>
      <c r="P172" s="1"/>
      <c r="Q172" s="1"/>
      <c r="R172" s="1"/>
    </row>
    <row r="173" spans="1:18" ht="63.75" hidden="1" customHeight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122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  <c r="M173" s="1"/>
      <c r="N173" s="1"/>
      <c r="O173" s="1"/>
      <c r="P173" s="1"/>
      <c r="Q173" s="1"/>
      <c r="R173" s="1"/>
    </row>
    <row r="174" spans="1:18" ht="63.75" hidden="1" customHeight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123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  <c r="M174" s="1"/>
      <c r="N174" s="1"/>
      <c r="O174" s="1"/>
      <c r="P174" s="1"/>
      <c r="Q174" s="1"/>
      <c r="R174" s="1"/>
    </row>
    <row r="175" spans="1:18" ht="51" hidden="1" customHeight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124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  <c r="M175" s="1"/>
      <c r="N175" s="1"/>
      <c r="O175" s="1"/>
      <c r="P175" s="1"/>
      <c r="Q175" s="1"/>
      <c r="R175" s="1"/>
    </row>
    <row r="176" spans="1:18" ht="51" hidden="1" customHeight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125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  <c r="M176" s="1"/>
      <c r="N176" s="1"/>
      <c r="O176" s="1"/>
      <c r="P176" s="1"/>
      <c r="Q176" s="1"/>
      <c r="R176" s="1"/>
    </row>
    <row r="177" spans="1:18" ht="51" hidden="1" customHeight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126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  <c r="M177" s="1"/>
      <c r="N177" s="1"/>
      <c r="O177" s="1"/>
      <c r="P177" s="1"/>
      <c r="Q177" s="1"/>
      <c r="R177" s="1"/>
    </row>
    <row r="178" spans="1:18" ht="63.75" hidden="1" customHeight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127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  <c r="M178" s="1"/>
      <c r="N178" s="1"/>
      <c r="O178" s="1"/>
      <c r="P178" s="1"/>
      <c r="Q178" s="1"/>
      <c r="R178" s="1"/>
    </row>
    <row r="179" spans="1:18" ht="51" hidden="1" customHeight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128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  <c r="M179" s="1"/>
      <c r="N179" s="1"/>
      <c r="O179" s="1"/>
      <c r="P179" s="1"/>
      <c r="Q179" s="1"/>
      <c r="R179" s="1"/>
    </row>
    <row r="180" spans="1:18" ht="76.5" customHeight="1">
      <c r="A180" s="33">
        <v>3</v>
      </c>
      <c r="B180" s="35"/>
      <c r="C180" s="33"/>
      <c r="D180" s="34"/>
      <c r="E180" s="34"/>
      <c r="F180" s="36"/>
      <c r="G180" s="74" t="s">
        <v>129</v>
      </c>
      <c r="H180" s="77">
        <v>151</v>
      </c>
      <c r="I180" s="109">
        <f>SUM(I181+I234+I299)</f>
        <v>900</v>
      </c>
      <c r="J180" s="121">
        <f>SUM(J181+J234+J299)</f>
        <v>900</v>
      </c>
      <c r="K180" s="110">
        <f>SUM(K181+K234+K299)</f>
        <v>898</v>
      </c>
      <c r="L180" s="109">
        <f>SUM(L181+L234+L299)</f>
        <v>898</v>
      </c>
      <c r="M180" s="1"/>
      <c r="N180" s="1"/>
      <c r="O180" s="1"/>
      <c r="P180" s="1"/>
      <c r="Q180" s="1"/>
      <c r="R180" s="1"/>
    </row>
    <row r="181" spans="1:18" ht="25.5" customHeight="1">
      <c r="A181" s="69">
        <v>3</v>
      </c>
      <c r="B181" s="33">
        <v>1</v>
      </c>
      <c r="C181" s="52"/>
      <c r="D181" s="39"/>
      <c r="E181" s="39"/>
      <c r="F181" s="80"/>
      <c r="G181" s="67" t="s">
        <v>130</v>
      </c>
      <c r="H181" s="77">
        <v>152</v>
      </c>
      <c r="I181" s="109">
        <f>SUM(I182+I205+I212+I224+I228)</f>
        <v>900</v>
      </c>
      <c r="J181" s="116">
        <f>SUM(J182+J205+J212+J224+J228)</f>
        <v>900</v>
      </c>
      <c r="K181" s="116">
        <f>SUM(K182+K205+K212+K224+K228)</f>
        <v>898</v>
      </c>
      <c r="L181" s="116">
        <f>SUM(L182+L205+L212+L224+L228)</f>
        <v>898</v>
      </c>
      <c r="M181" s="1"/>
      <c r="N181" s="1"/>
      <c r="O181" s="1"/>
      <c r="P181" s="1"/>
      <c r="Q181" s="1"/>
      <c r="R181" s="1"/>
    </row>
    <row r="182" spans="1:18" ht="25.5" customHeight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131</v>
      </c>
      <c r="H182" s="77">
        <v>153</v>
      </c>
      <c r="I182" s="116">
        <f>SUM(I183+I186+I191+I197+I202)</f>
        <v>900</v>
      </c>
      <c r="J182" s="121">
        <f>SUM(J183+J186+J191+J197+J202)</f>
        <v>900</v>
      </c>
      <c r="K182" s="110">
        <f>SUM(K183+K186+K191+K197+K202)</f>
        <v>898</v>
      </c>
      <c r="L182" s="109">
        <f>SUM(L183+L186+L191+L197+L202)</f>
        <v>898</v>
      </c>
      <c r="M182" s="1"/>
      <c r="N182" s="1"/>
      <c r="O182" s="1"/>
      <c r="P182" s="1"/>
      <c r="Q182" s="1"/>
      <c r="R182" s="1"/>
    </row>
    <row r="183" spans="1:18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132</v>
      </c>
      <c r="H183" s="77">
        <v>154</v>
      </c>
      <c r="I183" s="109">
        <f t="shared" ref="I183:L184" si="18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  <c r="M183" s="1"/>
      <c r="N183" s="1"/>
      <c r="O183" s="1"/>
      <c r="P183" s="1"/>
      <c r="Q183" s="1"/>
      <c r="R183" s="1"/>
    </row>
    <row r="184" spans="1:18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132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  <c r="M184" s="1"/>
      <c r="N184" s="1"/>
      <c r="O184" s="1"/>
      <c r="P184" s="1"/>
      <c r="Q184" s="1"/>
      <c r="R184" s="1"/>
    </row>
    <row r="185" spans="1:18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132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  <c r="M185" s="1"/>
      <c r="N185" s="1"/>
      <c r="O185" s="1"/>
      <c r="P185" s="1"/>
      <c r="Q185" s="1"/>
      <c r="R185" s="1"/>
    </row>
    <row r="186" spans="1:18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133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  <c r="M186" s="1"/>
      <c r="N186" s="1"/>
      <c r="O186" s="1"/>
      <c r="P186" s="1"/>
      <c r="Q186" s="1"/>
      <c r="R186" s="1"/>
    </row>
    <row r="187" spans="1:18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133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  <c r="M187" s="1"/>
      <c r="N187" s="1"/>
      <c r="O187" s="1"/>
      <c r="P187" s="1"/>
      <c r="Q187" s="1"/>
      <c r="R187" s="1"/>
    </row>
    <row r="188" spans="1:18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134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  <c r="M188" s="1"/>
      <c r="N188" s="1"/>
      <c r="O188" s="1"/>
      <c r="P188" s="1"/>
      <c r="Q188" s="1"/>
      <c r="R188" s="1"/>
    </row>
    <row r="189" spans="1:18" ht="25.5" hidden="1" customHeight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135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  <c r="M189" s="1"/>
      <c r="N189" s="1"/>
      <c r="O189" s="1"/>
      <c r="P189" s="1"/>
      <c r="Q189" s="1"/>
      <c r="R189" s="1"/>
    </row>
    <row r="190" spans="1:18" ht="25.5" hidden="1" customHeight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136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  <c r="M190" s="1"/>
      <c r="N190" s="1"/>
      <c r="O190" s="1"/>
      <c r="P190" s="1"/>
      <c r="Q190" s="1"/>
      <c r="R190" s="1"/>
    </row>
    <row r="191" spans="1:18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137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  <c r="M191" s="1"/>
      <c r="N191" s="1"/>
      <c r="O191" s="1"/>
      <c r="P191" s="1"/>
      <c r="Q191" s="1"/>
      <c r="R191" s="1"/>
    </row>
    <row r="192" spans="1:18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137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  <c r="M192" s="1"/>
      <c r="N192" s="1"/>
      <c r="O192" s="1"/>
      <c r="P192" s="1"/>
      <c r="Q192" s="1"/>
      <c r="R192" s="1"/>
    </row>
    <row r="193" spans="1:18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138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  <c r="M193" s="1"/>
      <c r="N193" s="1"/>
      <c r="O193" s="1"/>
      <c r="P193" s="1"/>
      <c r="Q193" s="1"/>
      <c r="R193" s="1"/>
    </row>
    <row r="194" spans="1:18" ht="25.5" hidden="1" customHeight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139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  <c r="M194" s="1"/>
      <c r="N194" s="1"/>
      <c r="O194" s="1"/>
      <c r="P194" s="1"/>
      <c r="Q194" s="1"/>
      <c r="R194" s="1"/>
    </row>
    <row r="195" spans="1:18" ht="25.5" hidden="1" customHeight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140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  <c r="M195" s="1"/>
      <c r="N195" s="1"/>
      <c r="O195" s="1"/>
      <c r="P195" s="1"/>
      <c r="Q195" s="1"/>
      <c r="R195" s="1"/>
    </row>
    <row r="196" spans="1:18" ht="26.25" hidden="1" customHeight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141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  <c r="M196" s="1"/>
      <c r="N196" s="1"/>
      <c r="O196" s="1"/>
      <c r="P196" s="1"/>
      <c r="Q196" s="1"/>
      <c r="R196" s="1"/>
    </row>
    <row r="197" spans="1:18" ht="25.5" hidden="1" customHeight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142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  <c r="M197" s="1"/>
      <c r="N197" s="1"/>
      <c r="O197" s="1"/>
      <c r="P197" s="1"/>
      <c r="Q197" s="1"/>
      <c r="R197" s="1"/>
    </row>
    <row r="198" spans="1:18" ht="25.5" hidden="1" customHeight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142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  <c r="M198" s="1"/>
      <c r="N198" s="1"/>
      <c r="O198" s="1"/>
      <c r="P198" s="1"/>
      <c r="Q198" s="1"/>
      <c r="R198" s="1"/>
    </row>
    <row r="199" spans="1:18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143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  <c r="M199" s="1"/>
      <c r="N199" s="1"/>
      <c r="O199" s="1"/>
      <c r="P199" s="1"/>
      <c r="Q199" s="1"/>
      <c r="R199" s="1"/>
    </row>
    <row r="200" spans="1:18" ht="25.5" hidden="1" customHeight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144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  <c r="M200" s="1"/>
      <c r="N200" s="1"/>
      <c r="O200" s="1"/>
      <c r="P200" s="1"/>
      <c r="Q200" s="1"/>
      <c r="R200" s="1"/>
    </row>
    <row r="201" spans="1:18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145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  <c r="M201" s="1"/>
      <c r="N201" s="1"/>
      <c r="O201" s="1"/>
      <c r="P201" s="1"/>
      <c r="Q201" s="1"/>
      <c r="R201" s="1"/>
    </row>
    <row r="202" spans="1:18" ht="25.5" customHeight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146</v>
      </c>
      <c r="H202" s="77">
        <v>173</v>
      </c>
      <c r="I202" s="109">
        <f t="shared" ref="I202:L203" si="19">I203</f>
        <v>900</v>
      </c>
      <c r="J202" s="121">
        <f t="shared" si="19"/>
        <v>900</v>
      </c>
      <c r="K202" s="110">
        <f t="shared" si="19"/>
        <v>898</v>
      </c>
      <c r="L202" s="109">
        <f t="shared" si="19"/>
        <v>898</v>
      </c>
      <c r="M202" s="1"/>
      <c r="N202" s="1"/>
      <c r="O202" s="1"/>
      <c r="P202" s="1"/>
      <c r="Q202" s="1"/>
      <c r="R202" s="1"/>
    </row>
    <row r="203" spans="1:18" ht="25.5" customHeight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146</v>
      </c>
      <c r="H203" s="77">
        <v>174</v>
      </c>
      <c r="I203" s="110">
        <f t="shared" si="19"/>
        <v>900</v>
      </c>
      <c r="J203" s="110">
        <f t="shared" si="19"/>
        <v>900</v>
      </c>
      <c r="K203" s="110">
        <f t="shared" si="19"/>
        <v>898</v>
      </c>
      <c r="L203" s="110">
        <f t="shared" si="19"/>
        <v>898</v>
      </c>
      <c r="M203" s="1"/>
      <c r="N203" s="1"/>
      <c r="O203" s="1"/>
      <c r="P203" s="1"/>
      <c r="Q203" s="1"/>
      <c r="R203" s="1"/>
    </row>
    <row r="204" spans="1:18" ht="25.5" customHeight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146</v>
      </c>
      <c r="H204" s="77">
        <v>175</v>
      </c>
      <c r="I204" s="113">
        <v>900</v>
      </c>
      <c r="J204" s="115">
        <v>900</v>
      </c>
      <c r="K204" s="115">
        <v>898</v>
      </c>
      <c r="L204" s="115">
        <v>898</v>
      </c>
      <c r="M204" s="1"/>
      <c r="N204" s="1"/>
      <c r="O204" s="1"/>
      <c r="P204" s="1"/>
      <c r="Q204" s="1"/>
      <c r="R204" s="1"/>
    </row>
    <row r="205" spans="1:18" ht="25.5" hidden="1" customHeight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147</v>
      </c>
      <c r="H205" s="77">
        <v>176</v>
      </c>
      <c r="I205" s="109">
        <f t="shared" ref="I205:L206" si="20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  <c r="M205" s="1"/>
      <c r="N205" s="1"/>
      <c r="O205" s="1"/>
      <c r="P205" s="1"/>
      <c r="Q205" s="1"/>
      <c r="R205" s="1"/>
    </row>
    <row r="206" spans="1:18" ht="25.5" hidden="1" customHeight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147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  <c r="M206" s="1"/>
      <c r="N206" s="1"/>
      <c r="O206" s="1"/>
      <c r="P206" s="1"/>
      <c r="Q206" s="1"/>
      <c r="R206" s="1"/>
    </row>
    <row r="207" spans="1:18" ht="25.5" hidden="1" customHeight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147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  <c r="M207" s="1"/>
      <c r="N207" s="1"/>
      <c r="O207" s="1"/>
      <c r="P207" s="1"/>
      <c r="Q207" s="1"/>
      <c r="R207" s="1"/>
    </row>
    <row r="208" spans="1:18" ht="38.25" hidden="1" customHeight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148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  <c r="M208" s="1"/>
      <c r="N208" s="1"/>
      <c r="O208" s="1"/>
      <c r="P208" s="1"/>
      <c r="Q208" s="1"/>
      <c r="R208" s="1"/>
    </row>
    <row r="209" spans="1:18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149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  <c r="M209" s="1"/>
      <c r="N209" s="1"/>
      <c r="O209" s="1"/>
      <c r="P209" s="1"/>
      <c r="Q209" s="1"/>
      <c r="R209" s="1"/>
    </row>
    <row r="210" spans="1:18" ht="25.5" hidden="1" customHeight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150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  <c r="M210" s="1"/>
      <c r="N210" s="1"/>
      <c r="O210" s="1"/>
      <c r="P210" s="1"/>
      <c r="Q210" s="1"/>
      <c r="R210" s="1"/>
    </row>
    <row r="211" spans="1:18" ht="25.5" hidden="1" customHeight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151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  <c r="M211" s="1"/>
      <c r="N211" s="1"/>
      <c r="O211" s="1"/>
      <c r="P211" s="1"/>
      <c r="Q211" s="1"/>
      <c r="R211" s="1"/>
    </row>
    <row r="212" spans="1:18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152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  <c r="M212" s="1"/>
      <c r="N212" s="1"/>
      <c r="O212" s="1"/>
      <c r="P212" s="1"/>
      <c r="Q212" s="1"/>
      <c r="R212" s="1"/>
    </row>
    <row r="213" spans="1:18" ht="25.5" hidden="1" customHeight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153</v>
      </c>
      <c r="H213" s="77">
        <v>184</v>
      </c>
      <c r="I213" s="116">
        <f t="shared" ref="I213:L214" si="21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  <c r="M213" s="1"/>
      <c r="N213" s="1"/>
      <c r="O213" s="1"/>
      <c r="P213" s="1"/>
      <c r="Q213" s="1"/>
      <c r="R213" s="1"/>
    </row>
    <row r="214" spans="1:18" ht="25.5" hidden="1" customHeight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153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  <c r="M214" s="1"/>
      <c r="N214" s="1"/>
      <c r="O214" s="1"/>
      <c r="P214" s="1"/>
      <c r="Q214" s="1"/>
      <c r="R214" s="1"/>
    </row>
    <row r="215" spans="1:18" ht="25.5" hidden="1" customHeight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153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  <c r="M215" s="1"/>
      <c r="N215" s="1"/>
      <c r="O215" s="1"/>
      <c r="P215" s="1"/>
      <c r="Q215" s="1"/>
      <c r="R215" s="1"/>
    </row>
    <row r="216" spans="1:18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154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  <c r="M216" s="1"/>
      <c r="N216" s="1"/>
      <c r="O216" s="1"/>
      <c r="P216" s="1"/>
      <c r="Q216" s="1"/>
      <c r="R216" s="1"/>
    </row>
    <row r="217" spans="1:18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154</v>
      </c>
      <c r="H217" s="77">
        <v>188</v>
      </c>
      <c r="I217" s="109">
        <f t="shared" ref="I217:P217" si="22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  <c r="Q217" s="1"/>
      <c r="R217" s="1"/>
    </row>
    <row r="218" spans="1:18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155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  <c r="M218" s="1"/>
      <c r="N218" s="1"/>
      <c r="O218" s="1"/>
      <c r="P218" s="1"/>
      <c r="Q218" s="1"/>
      <c r="R218" s="1"/>
    </row>
    <row r="219" spans="1:18" ht="25.5" hidden="1" customHeight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156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  <c r="M219" s="1"/>
      <c r="N219" s="1"/>
      <c r="O219" s="1"/>
      <c r="P219" s="1"/>
      <c r="Q219" s="1"/>
      <c r="R219" s="1"/>
    </row>
    <row r="220" spans="1:18" ht="25.5" hidden="1" customHeight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157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  <c r="M220" s="1"/>
      <c r="N220" s="1"/>
      <c r="O220" s="1"/>
      <c r="P220" s="1"/>
      <c r="Q220" s="1"/>
      <c r="R220" s="1"/>
    </row>
    <row r="221" spans="1:18" ht="25.5" hidden="1" customHeight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158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  <c r="M221" s="1"/>
      <c r="N221" s="1"/>
      <c r="O221" s="1"/>
      <c r="P221" s="1"/>
      <c r="Q221" s="1"/>
      <c r="R221" s="1"/>
    </row>
    <row r="222" spans="1:18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159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  <c r="M222" s="1"/>
      <c r="N222" s="1"/>
      <c r="O222" s="1"/>
      <c r="P222" s="1"/>
      <c r="Q222" s="1"/>
      <c r="R222" s="1"/>
    </row>
    <row r="223" spans="1:18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154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  <c r="M223" s="1"/>
      <c r="N223" s="1"/>
      <c r="O223" s="1"/>
      <c r="P223" s="1"/>
      <c r="Q223" s="1"/>
      <c r="R223" s="1"/>
    </row>
    <row r="224" spans="1:18" ht="25.5" hidden="1" customHeight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160</v>
      </c>
      <c r="H224" s="77">
        <v>195</v>
      </c>
      <c r="I224" s="116">
        <f t="shared" ref="I224:L226" si="23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  <c r="M224" s="1"/>
      <c r="N224" s="1"/>
      <c r="O224" s="1"/>
      <c r="P224" s="1"/>
      <c r="Q224" s="1"/>
      <c r="R224" s="1"/>
    </row>
    <row r="225" spans="1:18" ht="25.5" hidden="1" customHeight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160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  <c r="M225" s="1"/>
      <c r="N225" s="1"/>
      <c r="O225" s="1"/>
      <c r="P225" s="1"/>
      <c r="Q225" s="1"/>
      <c r="R225" s="1"/>
    </row>
    <row r="226" spans="1:18" ht="25.5" hidden="1" customHeight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161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  <c r="M226" s="1"/>
      <c r="N226" s="1"/>
      <c r="O226" s="1"/>
      <c r="P226" s="1"/>
      <c r="Q226" s="1"/>
      <c r="R226" s="1"/>
    </row>
    <row r="227" spans="1:18" ht="25.5" hidden="1" customHeight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161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  <c r="M227" s="1"/>
      <c r="N227" s="1"/>
      <c r="O227" s="1"/>
      <c r="P227" s="1"/>
      <c r="Q227" s="1"/>
      <c r="R227" s="1"/>
    </row>
    <row r="228" spans="1:18" ht="25.5" hidden="1" customHeight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162</v>
      </c>
      <c r="H228" s="77">
        <v>199</v>
      </c>
      <c r="I228" s="109">
        <f t="shared" ref="I228:L229" si="24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  <c r="M228" s="1"/>
      <c r="N228" s="1"/>
      <c r="O228" s="1"/>
      <c r="P228" s="1"/>
      <c r="Q228" s="1"/>
      <c r="R228" s="1"/>
    </row>
    <row r="229" spans="1:18" ht="25.5" hidden="1" customHeight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162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  <c r="M229" s="1"/>
      <c r="N229" s="1"/>
      <c r="O229" s="1"/>
      <c r="P229" s="1"/>
      <c r="Q229" s="1"/>
      <c r="R229" s="1"/>
    </row>
    <row r="230" spans="1:18" ht="25.5" hidden="1" customHeight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162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  <c r="M230" s="1"/>
      <c r="N230" s="1"/>
      <c r="O230" s="1"/>
      <c r="P230" s="1"/>
      <c r="Q230" s="1"/>
      <c r="R230" s="1"/>
    </row>
    <row r="231" spans="1:18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163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  <c r="M231" s="1"/>
      <c r="N231" s="1"/>
      <c r="O231" s="1"/>
      <c r="P231" s="1"/>
      <c r="Q231" s="1"/>
      <c r="R231" s="1"/>
    </row>
    <row r="232" spans="1:18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164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  <c r="M232" s="1"/>
      <c r="N232" s="1"/>
      <c r="O232" s="1"/>
      <c r="P232" s="1"/>
      <c r="Q232" s="1"/>
      <c r="R232" s="1"/>
    </row>
    <row r="233" spans="1:18" ht="25.5" hidden="1" customHeight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165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  <c r="M233" s="1"/>
      <c r="N233" s="1"/>
      <c r="O233" s="1"/>
      <c r="P233" s="1"/>
      <c r="Q233" s="1"/>
      <c r="R233" s="1"/>
    </row>
    <row r="234" spans="1:18" ht="38.25" hidden="1" customHeight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166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  <c r="M234" s="1"/>
      <c r="N234" s="1"/>
      <c r="O234" s="1"/>
      <c r="P234" s="1"/>
      <c r="Q234" s="1"/>
      <c r="R234" s="1"/>
    </row>
    <row r="235" spans="1:18" ht="38.25" hidden="1" customHeight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167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  <c r="M235" s="1"/>
      <c r="N235" s="1"/>
      <c r="O235" s="1"/>
      <c r="P235" s="1"/>
      <c r="Q235" s="1"/>
      <c r="R235" s="1"/>
    </row>
    <row r="236" spans="1:18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168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  <c r="M236" s="1"/>
      <c r="N236" s="1"/>
      <c r="O236" s="1"/>
      <c r="P236" s="1"/>
      <c r="Q236" s="1"/>
      <c r="R236" s="1"/>
    </row>
    <row r="237" spans="1:18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169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  <c r="M237" s="1"/>
      <c r="N237" s="1"/>
      <c r="O237" s="1"/>
      <c r="P237" s="1"/>
      <c r="Q237" s="1"/>
      <c r="R237" s="1"/>
    </row>
    <row r="238" spans="1:18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169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  <c r="M238" s="1"/>
      <c r="N238" s="1"/>
      <c r="O238" s="1"/>
      <c r="P238" s="1"/>
      <c r="Q238" s="1"/>
      <c r="R238" s="1"/>
    </row>
    <row r="239" spans="1:18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170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  <c r="M239" s="1"/>
      <c r="N239" s="1"/>
      <c r="O239" s="1"/>
      <c r="P239" s="1"/>
      <c r="Q239" s="1"/>
      <c r="R239" s="1"/>
    </row>
    <row r="240" spans="1:18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171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  <c r="M240" s="1"/>
      <c r="N240" s="1"/>
      <c r="O240" s="1"/>
      <c r="P240" s="1"/>
      <c r="Q240" s="1"/>
      <c r="R240" s="1"/>
    </row>
    <row r="241" spans="1:18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172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  <c r="M241" s="1"/>
      <c r="N241" s="1"/>
      <c r="O241" s="1"/>
      <c r="P241" s="1"/>
      <c r="Q241" s="1"/>
      <c r="R241" s="1"/>
    </row>
    <row r="242" spans="1:18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173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  <c r="M242" s="1"/>
      <c r="N242" s="1"/>
      <c r="O242" s="1"/>
      <c r="P242" s="1"/>
      <c r="Q242" s="1"/>
      <c r="R242" s="1"/>
    </row>
    <row r="243" spans="1:18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174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  <c r="M243" s="1"/>
      <c r="N243" s="1"/>
      <c r="O243" s="1"/>
      <c r="P243" s="1"/>
      <c r="Q243" s="1"/>
      <c r="R243" s="1"/>
    </row>
    <row r="244" spans="1:18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175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  <c r="M244" s="1"/>
      <c r="N244" s="1"/>
      <c r="O244" s="1"/>
      <c r="P244" s="1"/>
      <c r="Q244" s="1"/>
      <c r="R244" s="1"/>
    </row>
    <row r="245" spans="1:18" ht="25.5" hidden="1" customHeight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176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  <c r="M245" s="1"/>
      <c r="N245" s="1"/>
      <c r="O245" s="1"/>
      <c r="P245" s="1"/>
      <c r="Q245" s="1"/>
      <c r="R245" s="1"/>
    </row>
    <row r="246" spans="1:18" ht="25.5" hidden="1" customHeight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176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  <c r="M246" s="1"/>
      <c r="N246" s="1"/>
      <c r="O246" s="1"/>
      <c r="P246" s="1"/>
      <c r="Q246" s="1"/>
      <c r="R246" s="1"/>
    </row>
    <row r="247" spans="1:18" ht="25.5" hidden="1" customHeight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177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  <c r="M247" s="1"/>
      <c r="N247" s="1"/>
      <c r="O247" s="1"/>
      <c r="P247" s="1"/>
      <c r="Q247" s="1"/>
      <c r="R247" s="1"/>
    </row>
    <row r="248" spans="1:18" ht="25.5" hidden="1" customHeight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178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  <c r="M248" s="1"/>
      <c r="N248" s="1"/>
      <c r="O248" s="1"/>
      <c r="P248" s="1"/>
      <c r="Q248" s="1"/>
      <c r="R248" s="1"/>
    </row>
    <row r="249" spans="1:18" ht="25.5" hidden="1" customHeight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179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  <c r="M249" s="1"/>
      <c r="N249" s="1"/>
      <c r="O249" s="1"/>
      <c r="P249" s="1"/>
      <c r="Q249" s="1"/>
      <c r="R249" s="1"/>
    </row>
    <row r="250" spans="1:18" ht="25.5" hidden="1" customHeight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179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  <c r="M250" s="1"/>
      <c r="N250" s="1"/>
      <c r="O250" s="1"/>
      <c r="P250" s="1"/>
      <c r="Q250" s="1"/>
      <c r="R250" s="1"/>
    </row>
    <row r="251" spans="1:18" ht="25.5" hidden="1" customHeight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180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  <c r="M251" s="1"/>
      <c r="N251" s="1"/>
      <c r="O251" s="1"/>
      <c r="P251" s="1"/>
      <c r="Q251" s="1"/>
      <c r="R251" s="1"/>
    </row>
    <row r="252" spans="1:18" ht="25.5" hidden="1" customHeight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181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  <c r="M252" s="1"/>
      <c r="N252" s="1"/>
      <c r="O252" s="1"/>
      <c r="P252" s="1"/>
      <c r="Q252" s="1"/>
      <c r="R252" s="1"/>
    </row>
    <row r="253" spans="1:18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182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  <c r="M253" s="1"/>
      <c r="N253" s="1"/>
      <c r="O253" s="1"/>
      <c r="P253" s="1"/>
      <c r="Q253" s="1"/>
      <c r="R253" s="1"/>
    </row>
    <row r="254" spans="1:18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182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  <c r="M254" s="1"/>
      <c r="N254" s="1"/>
      <c r="O254" s="1"/>
      <c r="P254" s="1"/>
      <c r="Q254" s="1"/>
      <c r="R254" s="1"/>
    </row>
    <row r="255" spans="1:18" ht="25.5" hidden="1" customHeight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183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  <c r="M255" s="1"/>
      <c r="N255" s="1"/>
      <c r="O255" s="1"/>
      <c r="P255" s="1"/>
      <c r="Q255" s="1"/>
      <c r="R255" s="1"/>
    </row>
    <row r="256" spans="1:18" ht="25.5" hidden="1" customHeight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184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  <c r="M256" s="1"/>
      <c r="N256" s="1"/>
      <c r="O256" s="1"/>
      <c r="P256" s="1"/>
      <c r="Q256" s="1"/>
      <c r="R256" s="1"/>
    </row>
    <row r="257" spans="1:18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185</v>
      </c>
      <c r="H257" s="77">
        <v>228</v>
      </c>
      <c r="I257" s="109">
        <f t="shared" ref="I257:L258" si="25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  <c r="M257" s="1"/>
      <c r="N257" s="1"/>
      <c r="O257" s="1"/>
      <c r="P257" s="1"/>
      <c r="Q257" s="1"/>
      <c r="R257" s="1"/>
    </row>
    <row r="258" spans="1:18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185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  <c r="M258" s="1"/>
      <c r="N258" s="1"/>
      <c r="O258" s="1"/>
      <c r="P258" s="1"/>
      <c r="Q258" s="1"/>
      <c r="R258" s="1"/>
    </row>
    <row r="259" spans="1:18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185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  <c r="M259" s="1"/>
      <c r="N259" s="1"/>
      <c r="O259" s="1"/>
      <c r="P259" s="1"/>
      <c r="Q259" s="1"/>
      <c r="R259" s="1"/>
    </row>
    <row r="260" spans="1:18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186</v>
      </c>
      <c r="H260" s="77">
        <v>231</v>
      </c>
      <c r="I260" s="109">
        <f t="shared" ref="I260:L261" si="26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  <c r="M260" s="1"/>
      <c r="N260" s="1"/>
      <c r="O260" s="1"/>
      <c r="P260" s="1"/>
      <c r="Q260" s="1"/>
      <c r="R260" s="1"/>
    </row>
    <row r="261" spans="1:18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186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  <c r="M261" s="1"/>
      <c r="N261" s="1"/>
      <c r="O261" s="1"/>
      <c r="P261" s="1"/>
      <c r="Q261" s="1"/>
      <c r="R261" s="1"/>
    </row>
    <row r="262" spans="1:18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186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  <c r="M262" s="1"/>
      <c r="N262" s="1"/>
      <c r="O262" s="1"/>
      <c r="P262" s="1"/>
      <c r="Q262" s="1"/>
      <c r="R262" s="1"/>
    </row>
    <row r="263" spans="1:18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187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  <c r="M263" s="1"/>
      <c r="N263" s="1"/>
      <c r="O263" s="1"/>
      <c r="P263" s="1"/>
      <c r="Q263" s="1"/>
      <c r="R263" s="1"/>
    </row>
    <row r="264" spans="1:18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187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  <c r="M264" s="1"/>
      <c r="N264" s="1"/>
      <c r="O264" s="1"/>
      <c r="P264" s="1"/>
      <c r="Q264" s="1"/>
      <c r="R264" s="1"/>
    </row>
    <row r="265" spans="1:18" ht="25.5" hidden="1" customHeight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188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  <c r="M265" s="1"/>
      <c r="N265" s="1"/>
      <c r="O265" s="1"/>
      <c r="P265" s="1"/>
      <c r="Q265" s="1"/>
      <c r="R265" s="1"/>
    </row>
    <row r="266" spans="1:18" ht="25.5" hidden="1" customHeight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189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  <c r="M266" s="1"/>
      <c r="N266" s="1"/>
      <c r="O266" s="1"/>
      <c r="P266" s="1"/>
      <c r="Q266" s="1"/>
      <c r="R266" s="1"/>
    </row>
    <row r="267" spans="1:18" ht="38.25" hidden="1" customHeight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190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  <c r="M267" s="1"/>
      <c r="N267" s="1"/>
      <c r="O267" s="1"/>
      <c r="P267" s="1"/>
      <c r="Q267" s="1"/>
      <c r="R267" s="1"/>
    </row>
    <row r="268" spans="1:18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191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  <c r="M268" s="1"/>
      <c r="N268" s="1"/>
      <c r="O268" s="1"/>
      <c r="P268" s="1"/>
      <c r="Q268" s="1"/>
      <c r="R268" s="1"/>
    </row>
    <row r="269" spans="1:18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169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  <c r="M269" s="1"/>
      <c r="N269" s="1"/>
      <c r="O269" s="1"/>
      <c r="P269" s="1"/>
      <c r="Q269" s="1"/>
      <c r="R269" s="1"/>
    </row>
    <row r="270" spans="1:18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169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  <c r="M270" s="1"/>
      <c r="N270" s="1"/>
      <c r="O270" s="1"/>
      <c r="P270" s="1"/>
      <c r="Q270" s="1"/>
      <c r="R270" s="1"/>
    </row>
    <row r="271" spans="1:18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192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  <c r="M271" s="1"/>
      <c r="N271" s="1"/>
      <c r="O271" s="1"/>
      <c r="P271" s="1"/>
      <c r="Q271" s="1"/>
      <c r="R271" s="1"/>
    </row>
    <row r="272" spans="1:18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171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  <c r="M272" s="1"/>
      <c r="N272" s="1"/>
      <c r="O272" s="1"/>
      <c r="P272" s="1"/>
      <c r="Q272" s="1"/>
      <c r="R272" s="1"/>
    </row>
    <row r="273" spans="1:18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172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  <c r="M273" s="1"/>
      <c r="N273" s="1"/>
      <c r="O273" s="1"/>
      <c r="P273" s="1"/>
      <c r="Q273" s="1"/>
      <c r="R273" s="1"/>
    </row>
    <row r="274" spans="1:18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173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  <c r="M274" s="1"/>
      <c r="N274" s="1"/>
      <c r="O274" s="1"/>
      <c r="P274" s="1"/>
      <c r="Q274" s="1"/>
      <c r="R274" s="1"/>
    </row>
    <row r="275" spans="1:18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174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  <c r="M275" s="1"/>
      <c r="N275" s="1"/>
      <c r="O275" s="1"/>
      <c r="P275" s="1"/>
      <c r="Q275" s="1"/>
      <c r="R275" s="1"/>
    </row>
    <row r="276" spans="1:18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193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  <c r="M276" s="1"/>
      <c r="N276" s="1"/>
      <c r="O276" s="1"/>
      <c r="P276" s="1"/>
      <c r="Q276" s="1"/>
      <c r="R276" s="1"/>
    </row>
    <row r="277" spans="1:18" ht="25.5" hidden="1" customHeight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194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  <c r="M277" s="1"/>
      <c r="N277" s="1"/>
      <c r="O277" s="1"/>
      <c r="P277" s="1"/>
      <c r="Q277" s="1"/>
      <c r="R277" s="1"/>
    </row>
    <row r="278" spans="1:18" ht="25.5" hidden="1" customHeight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194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  <c r="M278" s="1"/>
      <c r="N278" s="1"/>
      <c r="O278" s="1"/>
      <c r="P278" s="1"/>
      <c r="Q278" s="1"/>
      <c r="R278" s="1"/>
    </row>
    <row r="279" spans="1:18" ht="25.5" hidden="1" customHeight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195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  <c r="M279" s="1"/>
      <c r="N279" s="1"/>
      <c r="O279" s="1"/>
      <c r="P279" s="1"/>
      <c r="Q279" s="1"/>
      <c r="R279" s="1"/>
    </row>
    <row r="280" spans="1:18" ht="25.5" hidden="1" customHeight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196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  <c r="M280" s="1"/>
      <c r="N280" s="1"/>
      <c r="O280" s="1"/>
      <c r="P280" s="1"/>
      <c r="Q280" s="1"/>
      <c r="R280" s="1"/>
    </row>
    <row r="281" spans="1:18" ht="25.5" hidden="1" customHeight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197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  <c r="M281" s="1"/>
      <c r="N281" s="1"/>
      <c r="O281" s="1"/>
      <c r="P281" s="1"/>
      <c r="Q281" s="1"/>
      <c r="R281" s="1"/>
    </row>
    <row r="282" spans="1:18" ht="25.5" hidden="1" customHeight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197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  <c r="M282" s="1"/>
      <c r="N282" s="1"/>
      <c r="O282" s="1"/>
      <c r="P282" s="1"/>
      <c r="Q282" s="1"/>
      <c r="R282" s="1"/>
    </row>
    <row r="283" spans="1:18" ht="25.5" hidden="1" customHeight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198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  <c r="M283" s="1"/>
      <c r="N283" s="1"/>
      <c r="O283" s="1"/>
      <c r="P283" s="1"/>
      <c r="Q283" s="1"/>
      <c r="R283" s="1"/>
    </row>
    <row r="284" spans="1:18" ht="25.5" hidden="1" customHeight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199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  <c r="M284" s="1"/>
      <c r="N284" s="1"/>
      <c r="O284" s="1"/>
      <c r="P284" s="1"/>
      <c r="Q284" s="1"/>
      <c r="R284" s="1"/>
    </row>
    <row r="285" spans="1:18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200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 s="1"/>
      <c r="N285" s="1"/>
      <c r="O285" s="1"/>
      <c r="P285" s="1"/>
      <c r="Q285" s="1"/>
      <c r="R285" s="1"/>
    </row>
    <row r="286" spans="1:18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200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  <c r="M286" s="1"/>
      <c r="N286" s="1"/>
      <c r="O286" s="1"/>
      <c r="P286" s="1"/>
      <c r="Q286" s="1"/>
      <c r="R286" s="1"/>
    </row>
    <row r="287" spans="1:18" ht="25.5" hidden="1" customHeight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201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  <c r="M287" s="1"/>
      <c r="N287" s="1"/>
      <c r="O287" s="1"/>
      <c r="P287" s="1"/>
      <c r="Q287" s="1"/>
      <c r="R287" s="1"/>
    </row>
    <row r="288" spans="1:18" ht="25.5" hidden="1" customHeight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202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  <c r="M288" s="1"/>
      <c r="N288" s="1"/>
      <c r="O288" s="1"/>
      <c r="P288" s="1"/>
      <c r="Q288" s="1"/>
      <c r="R288" s="1"/>
    </row>
    <row r="289" spans="1:18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203</v>
      </c>
      <c r="H289" s="77">
        <v>260</v>
      </c>
      <c r="I289" s="109">
        <f t="shared" ref="I289:L290" si="27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  <c r="M289" s="1"/>
      <c r="N289" s="1"/>
      <c r="O289" s="1"/>
      <c r="P289" s="1"/>
      <c r="Q289" s="1"/>
      <c r="R289" s="1"/>
    </row>
    <row r="290" spans="1:18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203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  <c r="M290" s="1"/>
      <c r="N290" s="1"/>
      <c r="O290" s="1"/>
      <c r="P290" s="1"/>
      <c r="Q290" s="1"/>
      <c r="R290" s="1"/>
    </row>
    <row r="291" spans="1:18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203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  <c r="M291" s="1"/>
      <c r="N291" s="1"/>
      <c r="O291" s="1"/>
      <c r="P291" s="1"/>
      <c r="Q291" s="1"/>
      <c r="R291" s="1"/>
    </row>
    <row r="292" spans="1:18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186</v>
      </c>
      <c r="H292" s="77">
        <v>263</v>
      </c>
      <c r="I292" s="109">
        <f t="shared" ref="I292:L293" si="28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  <c r="M292" s="1"/>
      <c r="N292" s="1"/>
      <c r="O292" s="1"/>
      <c r="P292" s="1"/>
      <c r="Q292" s="1"/>
      <c r="R292" s="1"/>
    </row>
    <row r="293" spans="1:18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186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  <c r="M293" s="1"/>
      <c r="N293" s="1"/>
      <c r="O293" s="1"/>
      <c r="P293" s="1"/>
      <c r="Q293" s="1"/>
      <c r="R293" s="1"/>
    </row>
    <row r="294" spans="1:18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186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  <c r="M294" s="1"/>
      <c r="N294" s="1"/>
      <c r="O294" s="1"/>
      <c r="P294" s="1"/>
      <c r="Q294" s="1"/>
      <c r="R294" s="1"/>
    </row>
    <row r="295" spans="1:18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187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  <c r="M295" s="1"/>
      <c r="N295" s="1"/>
      <c r="O295" s="1"/>
      <c r="P295" s="1"/>
      <c r="Q295" s="1"/>
      <c r="R295" s="1"/>
    </row>
    <row r="296" spans="1:18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187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  <c r="M296" s="1"/>
      <c r="N296" s="1"/>
      <c r="O296" s="1"/>
      <c r="P296" s="1"/>
      <c r="Q296" s="1"/>
      <c r="R296" s="1"/>
    </row>
    <row r="297" spans="1:18" ht="25.5" hidden="1" customHeight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188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  <c r="M297" s="1"/>
      <c r="N297" s="1"/>
      <c r="O297" s="1"/>
      <c r="P297" s="1"/>
      <c r="Q297" s="1"/>
      <c r="R297" s="1"/>
    </row>
    <row r="298" spans="1:18" ht="25.5" hidden="1" customHeight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189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  <c r="M298" s="1"/>
      <c r="N298" s="1"/>
      <c r="O298" s="1"/>
      <c r="P298" s="1"/>
      <c r="Q298" s="1"/>
      <c r="R298" s="1"/>
    </row>
    <row r="299" spans="1:18" ht="25.5" hidden="1" customHeight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204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  <c r="M299" s="1"/>
      <c r="N299" s="1"/>
      <c r="O299" s="1"/>
      <c r="P299" s="1"/>
      <c r="Q299" s="1"/>
      <c r="R299" s="1"/>
    </row>
    <row r="300" spans="1:18" ht="38.25" hidden="1" customHeight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205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  <c r="M300" s="1"/>
      <c r="N300" s="1"/>
      <c r="O300" s="1"/>
      <c r="P300" s="1"/>
      <c r="Q300" s="1"/>
      <c r="R300" s="1"/>
    </row>
    <row r="301" spans="1:18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191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  <c r="M301" s="1"/>
      <c r="N301" s="1"/>
      <c r="O301" s="1"/>
      <c r="P301" s="1"/>
      <c r="Q301" s="1"/>
      <c r="R301" s="1"/>
    </row>
    <row r="302" spans="1:18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169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  <c r="M302" s="1"/>
      <c r="N302" s="1"/>
      <c r="O302" s="1"/>
      <c r="P302" s="1"/>
      <c r="Q302" s="1"/>
      <c r="R302" s="1"/>
    </row>
    <row r="303" spans="1:18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169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  <c r="M303" s="1"/>
      <c r="N303" s="1"/>
      <c r="O303" s="1"/>
      <c r="P303" s="1"/>
      <c r="Q303" s="1"/>
      <c r="R303" s="1"/>
    </row>
    <row r="304" spans="1:18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192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  <c r="M304" s="1"/>
      <c r="N304" s="1"/>
      <c r="O304" s="1"/>
      <c r="P304" s="1"/>
      <c r="Q304" s="1"/>
      <c r="R304" s="1"/>
    </row>
    <row r="305" spans="1:18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171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  <c r="M305" s="1"/>
      <c r="N305" s="1"/>
      <c r="O305" s="1"/>
      <c r="P305" s="1"/>
      <c r="Q305" s="1"/>
      <c r="R305" s="1"/>
    </row>
    <row r="306" spans="1:18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172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  <c r="M306" s="1"/>
      <c r="N306" s="1"/>
      <c r="O306" s="1"/>
      <c r="P306" s="1"/>
      <c r="Q306" s="1"/>
      <c r="R306" s="1"/>
    </row>
    <row r="307" spans="1:18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173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  <c r="M307" s="1"/>
      <c r="N307" s="1"/>
      <c r="O307" s="1"/>
      <c r="P307" s="1"/>
      <c r="Q307" s="1"/>
      <c r="R307" s="1"/>
    </row>
    <row r="308" spans="1:18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174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  <c r="M308" s="1"/>
      <c r="N308" s="1"/>
      <c r="O308" s="1"/>
      <c r="P308" s="1"/>
      <c r="Q308" s="1"/>
      <c r="R308" s="1"/>
    </row>
    <row r="309" spans="1:18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193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  <c r="M309" s="1"/>
      <c r="N309" s="1"/>
      <c r="O309" s="1"/>
      <c r="P309" s="1"/>
      <c r="Q309" s="1"/>
      <c r="R309" s="1"/>
    </row>
    <row r="310" spans="1:18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206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  <c r="M310" s="1"/>
      <c r="N310" s="1"/>
      <c r="O310" s="1"/>
      <c r="P310" s="1"/>
      <c r="Q310" s="1"/>
      <c r="R310" s="1"/>
    </row>
    <row r="311" spans="1:18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206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  <c r="M311" s="1"/>
      <c r="N311" s="1"/>
      <c r="O311" s="1"/>
      <c r="P311" s="1"/>
      <c r="Q311" s="1"/>
      <c r="R311" s="1"/>
    </row>
    <row r="312" spans="1:18" ht="25.5" hidden="1" customHeight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207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  <c r="M312" s="1"/>
      <c r="N312" s="1"/>
      <c r="O312" s="1"/>
      <c r="P312" s="1"/>
      <c r="Q312" s="1"/>
      <c r="R312" s="1"/>
    </row>
    <row r="313" spans="1:18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208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  <c r="M313" s="1"/>
      <c r="N313" s="1"/>
      <c r="O313" s="1"/>
      <c r="P313" s="1"/>
      <c r="Q313" s="1"/>
      <c r="R313" s="1"/>
    </row>
    <row r="314" spans="1:18" ht="25.5" hidden="1" customHeight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209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  <c r="M314" s="1"/>
      <c r="N314" s="1"/>
      <c r="O314" s="1"/>
      <c r="P314" s="1"/>
      <c r="Q314" s="1"/>
      <c r="R314" s="1"/>
    </row>
    <row r="315" spans="1:18" ht="25.5" hidden="1" customHeight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209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  <c r="M315" s="1"/>
      <c r="N315" s="1"/>
      <c r="O315" s="1"/>
      <c r="P315" s="1"/>
      <c r="Q315" s="1"/>
      <c r="R315" s="1"/>
    </row>
    <row r="316" spans="1:18" ht="25.5" hidden="1" customHeight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210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  <c r="M316" s="1"/>
      <c r="N316" s="1"/>
      <c r="O316" s="1"/>
      <c r="P316" s="1"/>
      <c r="Q316" s="1"/>
      <c r="R316" s="1"/>
    </row>
    <row r="317" spans="1:18" ht="25.5" hidden="1" customHeight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211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  <c r="M317" s="1"/>
      <c r="N317" s="1"/>
      <c r="O317" s="1"/>
      <c r="P317" s="1"/>
      <c r="Q317" s="1"/>
      <c r="R317" s="1"/>
    </row>
    <row r="318" spans="1:18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212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 s="1"/>
      <c r="N318" s="1"/>
      <c r="O318" s="1"/>
      <c r="P318" s="1"/>
      <c r="Q318" s="1"/>
      <c r="R318" s="1"/>
    </row>
    <row r="319" spans="1:18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212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  <c r="M319" s="1"/>
      <c r="N319" s="1"/>
      <c r="O319" s="1"/>
      <c r="P319" s="1"/>
      <c r="Q319" s="1"/>
      <c r="R319" s="1"/>
    </row>
    <row r="320" spans="1:18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213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  <c r="M320" s="1"/>
      <c r="N320" s="1"/>
      <c r="O320" s="1"/>
      <c r="P320" s="1"/>
      <c r="Q320" s="1"/>
      <c r="R320" s="1"/>
    </row>
    <row r="321" spans="1:18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214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  <c r="M321" s="1"/>
      <c r="N321" s="1"/>
      <c r="O321" s="1"/>
      <c r="P321" s="1"/>
      <c r="Q321" s="1"/>
      <c r="R321" s="1"/>
    </row>
    <row r="322" spans="1:18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215</v>
      </c>
      <c r="H322" s="77">
        <v>293</v>
      </c>
      <c r="I322" s="117">
        <f t="shared" ref="I322:L323" si="29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  <c r="M322" s="1"/>
      <c r="N322" s="1"/>
      <c r="O322" s="1"/>
      <c r="P322" s="1"/>
      <c r="Q322" s="1"/>
      <c r="R322" s="1"/>
    </row>
    <row r="323" spans="1:18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215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  <c r="M323" s="1"/>
      <c r="N323" s="1"/>
      <c r="O323" s="1"/>
      <c r="P323" s="1"/>
      <c r="Q323" s="1"/>
      <c r="R323" s="1"/>
    </row>
    <row r="324" spans="1:18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215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  <c r="M324" s="1"/>
      <c r="N324" s="1"/>
      <c r="O324" s="1"/>
      <c r="P324" s="1"/>
      <c r="Q324" s="1"/>
      <c r="R324" s="1"/>
    </row>
    <row r="325" spans="1:18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186</v>
      </c>
      <c r="H325" s="77">
        <v>296</v>
      </c>
      <c r="I325" s="110">
        <f t="shared" ref="I325:L326" si="30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  <c r="M325" s="1"/>
      <c r="N325" s="1"/>
      <c r="O325" s="1"/>
      <c r="P325" s="1"/>
      <c r="Q325" s="1"/>
      <c r="R325" s="1"/>
    </row>
    <row r="326" spans="1:18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186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  <c r="M326" s="1"/>
      <c r="N326" s="1"/>
      <c r="O326" s="1"/>
      <c r="P326" s="1"/>
      <c r="Q326" s="1"/>
      <c r="R326" s="1"/>
    </row>
    <row r="327" spans="1:18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186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  <c r="M327" s="1"/>
      <c r="N327" s="1"/>
      <c r="O327" s="1"/>
      <c r="P327" s="1"/>
      <c r="Q327" s="1"/>
      <c r="R327" s="1"/>
    </row>
    <row r="328" spans="1:18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216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  <c r="M328" s="1"/>
      <c r="N328" s="1"/>
      <c r="O328" s="1"/>
      <c r="P328" s="1"/>
      <c r="Q328" s="1"/>
      <c r="R328" s="1"/>
    </row>
    <row r="329" spans="1:18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216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  <c r="M329" s="1"/>
      <c r="N329" s="1"/>
      <c r="O329" s="1"/>
      <c r="P329" s="1"/>
      <c r="Q329" s="1"/>
      <c r="R329" s="1"/>
    </row>
    <row r="330" spans="1:18" ht="25.5" hidden="1" customHeight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217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  <c r="M330" s="1"/>
      <c r="N330" s="1"/>
      <c r="O330" s="1"/>
      <c r="P330" s="1"/>
      <c r="Q330" s="1"/>
      <c r="R330" s="1"/>
    </row>
    <row r="331" spans="1:18" ht="25.5" hidden="1" customHeight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218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  <c r="M331" s="1"/>
      <c r="N331" s="1"/>
      <c r="O331" s="1"/>
      <c r="P331" s="1"/>
      <c r="Q331" s="1"/>
      <c r="R331" s="1"/>
    </row>
    <row r="332" spans="1:18" ht="38.25" hidden="1" customHeight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219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  <c r="M332" s="1"/>
      <c r="N332" s="1"/>
      <c r="O332" s="1"/>
      <c r="P332" s="1"/>
      <c r="Q332" s="1"/>
      <c r="R332" s="1"/>
    </row>
    <row r="333" spans="1:18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168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  <c r="M333" s="1"/>
      <c r="N333" s="1"/>
      <c r="O333" s="1"/>
      <c r="P333" s="1"/>
      <c r="Q333" s="1"/>
      <c r="R333" s="1"/>
    </row>
    <row r="334" spans="1:18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168</v>
      </c>
      <c r="H334" s="77">
        <v>305</v>
      </c>
      <c r="I334" s="109">
        <f t="shared" ref="I334:P334" si="31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  <c r="Q334" s="1"/>
      <c r="R334" s="1"/>
    </row>
    <row r="335" spans="1:18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169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  <c r="M335" s="1"/>
      <c r="N335" s="1"/>
      <c r="O335" s="1"/>
      <c r="P335" s="1"/>
      <c r="Q335" s="1"/>
      <c r="R335" s="1"/>
    </row>
    <row r="336" spans="1:18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192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  <c r="M336" s="1"/>
      <c r="N336" s="1"/>
      <c r="O336" s="1"/>
      <c r="P336" s="1"/>
      <c r="Q336" s="1"/>
      <c r="R336" s="1"/>
    </row>
    <row r="337" spans="1:18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171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  <c r="M337" s="1"/>
      <c r="N337" s="1"/>
      <c r="O337" s="1"/>
      <c r="P337" s="1"/>
      <c r="Q337" s="1"/>
      <c r="R337" s="1"/>
    </row>
    <row r="338" spans="1:18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172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  <c r="M338" s="1"/>
      <c r="N338" s="1"/>
      <c r="O338" s="1"/>
      <c r="P338" s="1"/>
      <c r="Q338" s="1"/>
      <c r="R338" s="1"/>
    </row>
    <row r="339" spans="1:18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173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  <c r="M339" s="1"/>
      <c r="N339" s="1"/>
      <c r="O339" s="1"/>
      <c r="P339" s="1"/>
      <c r="Q339" s="1"/>
      <c r="R339" s="1"/>
    </row>
    <row r="340" spans="1:18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174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  <c r="M340" s="1"/>
      <c r="N340" s="1"/>
      <c r="O340" s="1"/>
      <c r="P340" s="1"/>
      <c r="Q340" s="1"/>
      <c r="R340" s="1"/>
    </row>
    <row r="341" spans="1:18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193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  <c r="M341" s="1"/>
      <c r="N341" s="1"/>
      <c r="O341" s="1"/>
      <c r="P341" s="1"/>
      <c r="Q341" s="1"/>
      <c r="R341" s="1"/>
    </row>
    <row r="342" spans="1:18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206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  <c r="M342" s="1"/>
      <c r="N342" s="1"/>
      <c r="O342" s="1"/>
      <c r="P342" s="1"/>
      <c r="Q342" s="1"/>
      <c r="R342" s="1"/>
    </row>
    <row r="343" spans="1:18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206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  <c r="M343" s="1"/>
      <c r="N343" s="1"/>
      <c r="O343" s="1"/>
      <c r="P343" s="1"/>
      <c r="Q343" s="1"/>
      <c r="R343" s="1"/>
    </row>
    <row r="344" spans="1:18" ht="25.5" hidden="1" customHeight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207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  <c r="M344" s="1"/>
      <c r="N344" s="1"/>
      <c r="O344" s="1"/>
      <c r="P344" s="1"/>
      <c r="Q344" s="1"/>
      <c r="R344" s="1"/>
    </row>
    <row r="345" spans="1:18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208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  <c r="M345" s="1"/>
      <c r="N345" s="1"/>
      <c r="O345" s="1"/>
      <c r="P345" s="1"/>
      <c r="Q345" s="1"/>
      <c r="R345" s="1"/>
    </row>
    <row r="346" spans="1:18" ht="25.5" hidden="1" customHeight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209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  <c r="M346" s="1"/>
      <c r="N346" s="1"/>
      <c r="O346" s="1"/>
      <c r="P346" s="1"/>
      <c r="Q346" s="1"/>
      <c r="R346" s="1"/>
    </row>
    <row r="347" spans="1:18" ht="25.5" hidden="1" customHeight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209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  <c r="M347" s="1"/>
      <c r="N347" s="1"/>
      <c r="O347" s="1"/>
      <c r="P347" s="1"/>
      <c r="Q347" s="1"/>
      <c r="R347" s="1"/>
    </row>
    <row r="348" spans="1:18" ht="25.5" hidden="1" customHeight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210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  <c r="M348" s="1"/>
      <c r="N348" s="1"/>
      <c r="O348" s="1"/>
      <c r="P348" s="1"/>
      <c r="Q348" s="1"/>
      <c r="R348" s="1"/>
    </row>
    <row r="349" spans="1:18" ht="25.5" hidden="1" customHeight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211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  <c r="M349" s="1"/>
      <c r="N349" s="1"/>
      <c r="O349" s="1"/>
      <c r="P349" s="1"/>
      <c r="Q349" s="1"/>
      <c r="R349" s="1"/>
    </row>
    <row r="350" spans="1:18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212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 s="1"/>
      <c r="N350" s="1"/>
      <c r="O350" s="1"/>
      <c r="P350" s="1"/>
      <c r="Q350" s="1"/>
      <c r="R350" s="1"/>
    </row>
    <row r="351" spans="1:18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212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  <c r="M351" s="1"/>
      <c r="N351" s="1"/>
      <c r="O351" s="1"/>
      <c r="P351" s="1"/>
      <c r="Q351" s="1"/>
      <c r="R351" s="1"/>
    </row>
    <row r="352" spans="1:18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213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  <c r="M352" s="1"/>
      <c r="N352" s="1"/>
      <c r="O352" s="1"/>
      <c r="P352" s="1"/>
      <c r="Q352" s="1"/>
      <c r="R352" s="1"/>
    </row>
    <row r="353" spans="1:18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220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  <c r="M353" s="1"/>
      <c r="N353" s="1"/>
      <c r="O353" s="1"/>
      <c r="P353" s="1"/>
      <c r="Q353" s="1"/>
      <c r="R353" s="1"/>
    </row>
    <row r="354" spans="1:18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215</v>
      </c>
      <c r="H354" s="77">
        <v>325</v>
      </c>
      <c r="I354" s="109">
        <f t="shared" ref="I354:L355" si="32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  <c r="M354" s="1"/>
      <c r="N354" s="1"/>
      <c r="O354" s="1"/>
      <c r="P354" s="1"/>
      <c r="Q354" s="1"/>
      <c r="R354" s="1"/>
    </row>
    <row r="355" spans="1:18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215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  <c r="M355" s="1"/>
      <c r="N355" s="1"/>
      <c r="O355" s="1"/>
      <c r="P355" s="1"/>
      <c r="Q355" s="1"/>
      <c r="R355" s="1"/>
    </row>
    <row r="356" spans="1:18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215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  <c r="M356" s="1"/>
      <c r="N356" s="1"/>
      <c r="O356" s="1"/>
      <c r="P356" s="1"/>
      <c r="Q356" s="1"/>
      <c r="R356" s="1"/>
    </row>
    <row r="357" spans="1:18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186</v>
      </c>
      <c r="H357" s="77">
        <v>328</v>
      </c>
      <c r="I357" s="109">
        <f t="shared" ref="I357:L358" si="33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  <c r="M357" s="1"/>
      <c r="N357" s="1"/>
      <c r="O357" s="1"/>
      <c r="P357" s="1"/>
      <c r="Q357" s="1"/>
      <c r="R357" s="1"/>
    </row>
    <row r="358" spans="1:18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186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  <c r="M358" s="1"/>
      <c r="N358" s="1"/>
      <c r="O358" s="1"/>
      <c r="P358" s="1"/>
      <c r="Q358" s="1"/>
      <c r="R358" s="1"/>
    </row>
    <row r="359" spans="1:18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186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  <c r="M359" s="1"/>
      <c r="N359" s="1"/>
      <c r="O359" s="1"/>
      <c r="P359" s="1"/>
      <c r="Q359" s="1"/>
      <c r="R359" s="1"/>
    </row>
    <row r="360" spans="1:18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216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  <c r="M360" s="1"/>
      <c r="N360" s="1"/>
      <c r="O360" s="1"/>
      <c r="P360" s="1"/>
      <c r="Q360" s="1"/>
      <c r="R360" s="1"/>
    </row>
    <row r="361" spans="1:18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216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  <c r="M361" s="1"/>
      <c r="N361" s="1"/>
      <c r="O361" s="1"/>
      <c r="P361" s="1"/>
      <c r="Q361" s="1"/>
      <c r="R361" s="1"/>
    </row>
    <row r="362" spans="1:18" ht="25.5" hidden="1" customHeight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217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  <c r="M362" s="1"/>
      <c r="N362" s="1"/>
      <c r="O362" s="1"/>
      <c r="P362" s="1"/>
      <c r="Q362" s="1"/>
      <c r="R362" s="1"/>
    </row>
    <row r="363" spans="1:18" ht="25.5" hidden="1" customHeight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218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  <c r="M363" s="1"/>
      <c r="N363" s="1"/>
      <c r="O363" s="1"/>
      <c r="P363" s="1"/>
      <c r="Q363" s="1"/>
      <c r="R363" s="1"/>
    </row>
    <row r="364" spans="1:18">
      <c r="A364" s="19"/>
      <c r="B364" s="19"/>
      <c r="C364" s="20"/>
      <c r="D364" s="89"/>
      <c r="E364" s="90"/>
      <c r="F364" s="91"/>
      <c r="G364" s="92" t="s">
        <v>221</v>
      </c>
      <c r="H364" s="77">
        <v>335</v>
      </c>
      <c r="I364" s="124">
        <f>SUM(I30+I180)</f>
        <v>13500</v>
      </c>
      <c r="J364" s="124">
        <f>SUM(J30+J180)</f>
        <v>13500</v>
      </c>
      <c r="K364" s="124">
        <f>SUM(K30+K180)</f>
        <v>13498</v>
      </c>
      <c r="L364" s="124">
        <f>SUM(L30+L180)</f>
        <v>13498</v>
      </c>
      <c r="M364" s="1"/>
      <c r="N364" s="1"/>
      <c r="O364" s="1"/>
      <c r="P364" s="1"/>
      <c r="Q364" s="1"/>
      <c r="R364" s="1"/>
    </row>
    <row r="365" spans="1:18">
      <c r="G365" s="38"/>
      <c r="H365" s="37"/>
      <c r="I365" s="93"/>
      <c r="J365" s="94"/>
      <c r="K365" s="94"/>
      <c r="L365" s="94"/>
      <c r="M365" s="1"/>
      <c r="N365" s="1"/>
      <c r="O365" s="1"/>
      <c r="P365" s="1"/>
      <c r="Q365" s="1"/>
      <c r="R365" s="1"/>
    </row>
    <row r="366" spans="1:18">
      <c r="D366" s="95"/>
      <c r="E366" s="95"/>
      <c r="F366" s="22"/>
      <c r="G366" s="95" t="s">
        <v>222</v>
      </c>
      <c r="H366" s="146"/>
      <c r="I366" s="96"/>
      <c r="J366" s="94"/>
      <c r="K366" s="108" t="s">
        <v>223</v>
      </c>
      <c r="L366" s="96"/>
      <c r="M366" s="1"/>
      <c r="N366" s="1"/>
      <c r="O366" s="1"/>
      <c r="P366" s="1"/>
      <c r="Q366" s="1"/>
      <c r="R366" s="1"/>
    </row>
    <row r="367" spans="1:18" ht="18.75" customHeight="1">
      <c r="A367" s="97"/>
      <c r="B367" s="97"/>
      <c r="C367" s="97"/>
      <c r="D367" s="98" t="s">
        <v>224</v>
      </c>
      <c r="E367"/>
      <c r="F367"/>
      <c r="G367"/>
      <c r="H367" s="99"/>
      <c r="I367" s="147" t="s">
        <v>225</v>
      </c>
      <c r="K367" s="446" t="s">
        <v>226</v>
      </c>
      <c r="L367" s="446"/>
      <c r="M367" s="1"/>
      <c r="N367" s="1"/>
      <c r="O367" s="1"/>
      <c r="P367" s="1"/>
      <c r="Q367" s="1"/>
      <c r="R367" s="1"/>
    </row>
    <row r="368" spans="1:18" ht="15.75" customHeight="1">
      <c r="I368" s="100"/>
      <c r="K368" s="100"/>
      <c r="L368" s="100"/>
      <c r="M368" s="1"/>
      <c r="N368" s="1"/>
      <c r="O368" s="1"/>
      <c r="P368" s="1"/>
      <c r="Q368" s="1"/>
      <c r="R368" s="1"/>
    </row>
    <row r="369" spans="4:18" ht="15.75" customHeight="1">
      <c r="D369" s="95"/>
      <c r="E369" s="95"/>
      <c r="F369" s="22"/>
      <c r="G369" s="95" t="s">
        <v>227</v>
      </c>
      <c r="I369" s="100"/>
      <c r="K369" s="108" t="s">
        <v>228</v>
      </c>
      <c r="L369" s="101"/>
      <c r="M369" s="1"/>
      <c r="N369" s="1"/>
      <c r="O369" s="1"/>
      <c r="P369" s="1"/>
      <c r="Q369" s="1"/>
      <c r="R369" s="1"/>
    </row>
    <row r="370" spans="4:18" ht="24" customHeight="1">
      <c r="D370" s="447" t="s">
        <v>229</v>
      </c>
      <c r="E370" s="448"/>
      <c r="F370" s="448"/>
      <c r="G370" s="448"/>
      <c r="H370" s="102"/>
      <c r="I370" s="103" t="s">
        <v>225</v>
      </c>
      <c r="K370" s="446" t="s">
        <v>226</v>
      </c>
      <c r="L370" s="446"/>
      <c r="M370" s="1"/>
      <c r="N370" s="1"/>
      <c r="O370" s="1"/>
      <c r="P370" s="1"/>
      <c r="Q370" s="1"/>
      <c r="R370" s="1"/>
    </row>
    <row r="371" spans="4:18">
      <c r="M371" s="1"/>
      <c r="N371" s="1"/>
      <c r="O371" s="1"/>
      <c r="P371" s="1"/>
      <c r="Q371" s="1"/>
      <c r="R371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7:L367"/>
    <mergeCell ref="D370:G370"/>
    <mergeCell ref="K370:L370"/>
    <mergeCell ref="A27:F28"/>
    <mergeCell ref="G27:G28"/>
    <mergeCell ref="H27:H28"/>
    <mergeCell ref="I27:J27"/>
  </mergeCells>
  <pageMargins left="0.19685039370078741" right="0.19685039370078741" top="0.19685039370078741" bottom="3.937007874015748E-2" header="3.937007874015748E-2" footer="3.937007874015748E-2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J12" sqref="J12"/>
    </sheetView>
  </sheetViews>
  <sheetFormatPr defaultRowHeight="15"/>
  <cols>
    <col min="1" max="4" width="2" style="1" customWidth="1"/>
    <col min="5" max="5" width="2.140625" style="1" customWidth="1"/>
    <col min="6" max="6" width="2.5703125" style="143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2"/>
      <c r="H1" s="3"/>
      <c r="I1" s="148"/>
      <c r="J1" s="145" t="s">
        <v>0</v>
      </c>
      <c r="K1" s="145"/>
      <c r="L1" s="145"/>
    </row>
    <row r="2" spans="1:12">
      <c r="H2" s="3"/>
      <c r="I2"/>
      <c r="J2" s="145" t="s">
        <v>1</v>
      </c>
      <c r="K2" s="145"/>
      <c r="L2" s="145"/>
    </row>
    <row r="3" spans="1:12">
      <c r="H3" s="5"/>
      <c r="I3" s="3"/>
      <c r="J3" s="145" t="s">
        <v>2</v>
      </c>
      <c r="K3" s="145"/>
      <c r="L3" s="145"/>
    </row>
    <row r="4" spans="1:12">
      <c r="G4" s="6" t="s">
        <v>3</v>
      </c>
      <c r="H4" s="3"/>
      <c r="I4"/>
      <c r="J4" s="145" t="s">
        <v>4</v>
      </c>
      <c r="K4" s="145"/>
      <c r="L4" s="145"/>
    </row>
    <row r="5" spans="1:12">
      <c r="H5" s="8"/>
      <c r="I5"/>
      <c r="J5" s="145" t="s">
        <v>5</v>
      </c>
      <c r="K5" s="145"/>
      <c r="L5" s="145"/>
    </row>
    <row r="6" spans="1:12">
      <c r="G6" s="466" t="s">
        <v>6</v>
      </c>
      <c r="H6" s="466"/>
      <c r="I6" s="466"/>
      <c r="J6" s="466"/>
      <c r="K6" s="466"/>
      <c r="L6" s="149"/>
    </row>
    <row r="7" spans="1:12">
      <c r="A7" s="470" t="s">
        <v>7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</row>
    <row r="8" spans="1:12" ht="15.75">
      <c r="A8" s="141"/>
      <c r="B8" s="142"/>
      <c r="C8" s="142"/>
      <c r="D8" s="142"/>
      <c r="E8" s="142"/>
      <c r="F8" s="142"/>
      <c r="G8" s="472" t="s">
        <v>8</v>
      </c>
      <c r="H8" s="472"/>
      <c r="I8" s="472"/>
      <c r="J8" s="472"/>
      <c r="K8" s="472"/>
      <c r="L8" s="142"/>
    </row>
    <row r="9" spans="1:12" ht="15.75">
      <c r="A9" s="473" t="s">
        <v>9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12">
      <c r="G10" s="474" t="s">
        <v>11</v>
      </c>
      <c r="H10" s="474"/>
      <c r="I10" s="474"/>
      <c r="J10" s="474"/>
      <c r="K10" s="474"/>
    </row>
    <row r="11" spans="1:12">
      <c r="G11" s="475" t="s">
        <v>484</v>
      </c>
      <c r="H11" s="475"/>
      <c r="I11" s="475"/>
      <c r="J11" s="475"/>
      <c r="K11" s="475"/>
    </row>
    <row r="13" spans="1:12" ht="15.75">
      <c r="B13" s="473" t="s">
        <v>12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5" spans="1:12">
      <c r="G15" s="474" t="s">
        <v>13</v>
      </c>
      <c r="H15" s="474"/>
      <c r="I15" s="474"/>
      <c r="J15" s="474"/>
      <c r="K15" s="474"/>
    </row>
    <row r="16" spans="1:12">
      <c r="G16" s="476" t="s">
        <v>14</v>
      </c>
      <c r="H16" s="476"/>
      <c r="I16" s="476"/>
      <c r="J16" s="476"/>
      <c r="K16" s="476"/>
    </row>
    <row r="17" spans="1:18">
      <c r="B17"/>
      <c r="C17"/>
      <c r="D17"/>
      <c r="E17" s="477" t="s">
        <v>15</v>
      </c>
      <c r="F17" s="477"/>
      <c r="G17" s="477"/>
      <c r="H17" s="477"/>
      <c r="I17" s="477"/>
      <c r="J17" s="477"/>
      <c r="K17" s="477"/>
      <c r="L17"/>
    </row>
    <row r="18" spans="1:18">
      <c r="A18" s="478" t="s">
        <v>16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</row>
    <row r="19" spans="1:18">
      <c r="F19" s="1"/>
      <c r="J19" s="10"/>
      <c r="K19" s="11"/>
      <c r="L19" s="12" t="s">
        <v>17</v>
      </c>
    </row>
    <row r="20" spans="1:18">
      <c r="F20" s="1"/>
      <c r="J20" s="13" t="s">
        <v>18</v>
      </c>
      <c r="K20" s="5"/>
      <c r="L20" s="14"/>
    </row>
    <row r="21" spans="1:18">
      <c r="E21" s="145"/>
      <c r="F21" s="144"/>
      <c r="I21" s="15"/>
      <c r="J21" s="15"/>
      <c r="K21" s="16" t="s">
        <v>19</v>
      </c>
      <c r="L21" s="14"/>
    </row>
    <row r="22" spans="1:18">
      <c r="A22" s="467" t="s">
        <v>232</v>
      </c>
      <c r="B22" s="467"/>
      <c r="C22" s="467"/>
      <c r="D22" s="467"/>
      <c r="E22" s="467"/>
      <c r="F22" s="467"/>
      <c r="G22" s="467"/>
      <c r="H22" s="467"/>
      <c r="I22" s="467"/>
      <c r="K22" s="16" t="s">
        <v>20</v>
      </c>
      <c r="L22" s="17" t="s">
        <v>21</v>
      </c>
    </row>
    <row r="23" spans="1:18">
      <c r="A23" s="467" t="s">
        <v>239</v>
      </c>
      <c r="B23" s="467"/>
      <c r="C23" s="467"/>
      <c r="D23" s="467"/>
      <c r="E23" s="467"/>
      <c r="F23" s="467"/>
      <c r="G23" s="467"/>
      <c r="H23" s="467"/>
      <c r="I23" s="467"/>
      <c r="J23" s="140" t="s">
        <v>22</v>
      </c>
      <c r="K23" s="107" t="s">
        <v>23</v>
      </c>
      <c r="L23" s="14"/>
    </row>
    <row r="24" spans="1:18">
      <c r="F24" s="1"/>
      <c r="G24" s="18" t="s">
        <v>24</v>
      </c>
      <c r="H24" s="19" t="s">
        <v>240</v>
      </c>
      <c r="I24" s="20"/>
      <c r="J24" s="21"/>
      <c r="K24" s="14"/>
      <c r="L24" s="14"/>
    </row>
    <row r="25" spans="1:18">
      <c r="F25" s="1"/>
      <c r="G25" s="469" t="s">
        <v>25</v>
      </c>
      <c r="H25" s="469"/>
      <c r="I25" s="104" t="s">
        <v>234</v>
      </c>
      <c r="J25" s="105" t="s">
        <v>235</v>
      </c>
      <c r="K25" s="106" t="s">
        <v>236</v>
      </c>
      <c r="L25" s="106" t="s">
        <v>236</v>
      </c>
    </row>
    <row r="26" spans="1:18">
      <c r="A26" s="468" t="s">
        <v>241</v>
      </c>
      <c r="B26" s="468"/>
      <c r="C26" s="468"/>
      <c r="D26" s="468"/>
      <c r="E26" s="468"/>
      <c r="F26" s="468"/>
      <c r="G26" s="468"/>
      <c r="H26" s="468"/>
      <c r="I26" s="468"/>
      <c r="J26" s="22"/>
      <c r="K26" s="23"/>
      <c r="L26" s="24" t="s">
        <v>26</v>
      </c>
    </row>
    <row r="27" spans="1:18" ht="38.25" customHeight="1">
      <c r="A27" s="449" t="s">
        <v>27</v>
      </c>
      <c r="B27" s="450"/>
      <c r="C27" s="450"/>
      <c r="D27" s="450"/>
      <c r="E27" s="450"/>
      <c r="F27" s="450"/>
      <c r="G27" s="453" t="s">
        <v>28</v>
      </c>
      <c r="H27" s="455" t="s">
        <v>29</v>
      </c>
      <c r="I27" s="457" t="s">
        <v>30</v>
      </c>
      <c r="J27" s="458"/>
      <c r="K27" s="459" t="s">
        <v>31</v>
      </c>
      <c r="L27" s="461" t="s">
        <v>32</v>
      </c>
      <c r="M27" s="25"/>
      <c r="N27" s="1"/>
      <c r="O27" s="1"/>
      <c r="P27" s="1"/>
      <c r="Q27" s="1"/>
      <c r="R27" s="1"/>
    </row>
    <row r="28" spans="1:18" ht="36" customHeight="1">
      <c r="A28" s="451"/>
      <c r="B28" s="452"/>
      <c r="C28" s="452"/>
      <c r="D28" s="452"/>
      <c r="E28" s="452"/>
      <c r="F28" s="452"/>
      <c r="G28" s="454"/>
      <c r="H28" s="456"/>
      <c r="I28" s="26" t="s">
        <v>33</v>
      </c>
      <c r="J28" s="27" t="s">
        <v>34</v>
      </c>
      <c r="K28" s="460"/>
      <c r="L28" s="462"/>
      <c r="M28" s="1"/>
      <c r="N28" s="1"/>
      <c r="O28" s="1"/>
      <c r="P28" s="1"/>
      <c r="Q28" s="1"/>
      <c r="R28" s="1"/>
    </row>
    <row r="29" spans="1:18">
      <c r="A29" s="463" t="s">
        <v>23</v>
      </c>
      <c r="B29" s="464"/>
      <c r="C29" s="464"/>
      <c r="D29" s="464"/>
      <c r="E29" s="464"/>
      <c r="F29" s="465"/>
      <c r="G29" s="28">
        <v>2</v>
      </c>
      <c r="H29" s="29">
        <v>3</v>
      </c>
      <c r="I29" s="30" t="s">
        <v>35</v>
      </c>
      <c r="J29" s="31" t="s">
        <v>36</v>
      </c>
      <c r="K29" s="32">
        <v>6</v>
      </c>
      <c r="L29" s="32">
        <v>7</v>
      </c>
      <c r="M29" s="1"/>
      <c r="N29" s="1"/>
      <c r="O29" s="1"/>
      <c r="P29" s="1"/>
      <c r="Q29" s="1"/>
      <c r="R29" s="1"/>
    </row>
    <row r="30" spans="1:18">
      <c r="A30" s="33">
        <v>2</v>
      </c>
      <c r="B30" s="33"/>
      <c r="C30" s="34"/>
      <c r="D30" s="35"/>
      <c r="E30" s="33"/>
      <c r="F30" s="36"/>
      <c r="G30" s="35" t="s">
        <v>37</v>
      </c>
      <c r="H30" s="77">
        <v>1</v>
      </c>
      <c r="I30" s="109">
        <f>SUM(I31+I42+I61+I82+I89+I109+I135+I154+I164)</f>
        <v>1100</v>
      </c>
      <c r="J30" s="109">
        <f>SUM(J31+J42+J61+J82+J89+J109+J135+J154+J164)</f>
        <v>1100</v>
      </c>
      <c r="K30" s="110">
        <f>SUM(K31+K42+K61+K82+K89+K109+K135+K154+K164)</f>
        <v>1100</v>
      </c>
      <c r="L30" s="109">
        <f>SUM(L31+L42+L61+L82+L89+L109+L135+L154+L164)</f>
        <v>1100</v>
      </c>
      <c r="M30" s="38"/>
      <c r="N30" s="38"/>
      <c r="O30" s="38"/>
      <c r="P30" s="38"/>
      <c r="Q30" s="38"/>
      <c r="R30" s="38"/>
    </row>
    <row r="31" spans="1:18" ht="25.5" hidden="1" customHeight="1" collapsed="1">
      <c r="A31" s="33">
        <v>2</v>
      </c>
      <c r="B31" s="39">
        <v>1</v>
      </c>
      <c r="C31" s="40"/>
      <c r="D31" s="41"/>
      <c r="E31" s="42"/>
      <c r="F31" s="43"/>
      <c r="G31" s="44" t="s">
        <v>38</v>
      </c>
      <c r="H31" s="77">
        <v>2</v>
      </c>
      <c r="I31" s="109">
        <f>SUM(I32+I38)</f>
        <v>0</v>
      </c>
      <c r="J31" s="109">
        <f>SUM(J32+J38)</f>
        <v>0</v>
      </c>
      <c r="K31" s="111">
        <f>SUM(K32+K38)</f>
        <v>0</v>
      </c>
      <c r="L31" s="112">
        <f>SUM(L32+L38)</f>
        <v>0</v>
      </c>
      <c r="M31" s="1"/>
      <c r="N31" s="1"/>
      <c r="O31" s="1"/>
      <c r="P31" s="1"/>
      <c r="Q31" s="1"/>
      <c r="R31" s="1"/>
    </row>
    <row r="32" spans="1:18" hidden="1" collapsed="1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39</v>
      </c>
      <c r="H32" s="77">
        <v>3</v>
      </c>
      <c r="I32" s="109">
        <f>SUM(I33)</f>
        <v>0</v>
      </c>
      <c r="J32" s="109">
        <f>SUM(J33)</f>
        <v>0</v>
      </c>
      <c r="K32" s="110">
        <f>SUM(K33)</f>
        <v>0</v>
      </c>
      <c r="L32" s="109">
        <f>SUM(L33)</f>
        <v>0</v>
      </c>
      <c r="M32" s="1"/>
      <c r="N32" s="1"/>
      <c r="O32" s="1"/>
      <c r="P32" s="1"/>
      <c r="R32" s="1"/>
    </row>
    <row r="33" spans="1:18" ht="15.75" hidden="1" customHeight="1" collapsed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39</v>
      </c>
      <c r="H33" s="77">
        <v>4</v>
      </c>
      <c r="I33" s="109">
        <f>SUM(I34+I36)</f>
        <v>0</v>
      </c>
      <c r="J33" s="109">
        <f t="shared" ref="J33:L34" si="0">SUM(J34)</f>
        <v>0</v>
      </c>
      <c r="K33" s="109">
        <f t="shared" si="0"/>
        <v>0</v>
      </c>
      <c r="L33" s="109">
        <f t="shared" si="0"/>
        <v>0</v>
      </c>
      <c r="M33" s="1"/>
      <c r="N33" s="1"/>
      <c r="O33" s="1"/>
      <c r="P33" s="1"/>
      <c r="Q33" s="50"/>
      <c r="R33" s="1"/>
    </row>
    <row r="34" spans="1:18" ht="15.75" hidden="1" customHeight="1" collapsed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40</v>
      </c>
      <c r="H34" s="77">
        <v>5</v>
      </c>
      <c r="I34" s="110">
        <f>SUM(I35)</f>
        <v>0</v>
      </c>
      <c r="J34" s="110">
        <f t="shared" si="0"/>
        <v>0</v>
      </c>
      <c r="K34" s="110">
        <f t="shared" si="0"/>
        <v>0</v>
      </c>
      <c r="L34" s="110">
        <f t="shared" si="0"/>
        <v>0</v>
      </c>
      <c r="M34" s="1"/>
      <c r="N34" s="1"/>
      <c r="O34" s="1"/>
      <c r="P34" s="1"/>
      <c r="Q34" s="50"/>
      <c r="R34" s="1"/>
    </row>
    <row r="35" spans="1:18" ht="15.75" hidden="1" customHeight="1" collapsed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40</v>
      </c>
      <c r="H35" s="77">
        <v>6</v>
      </c>
      <c r="I35" s="113">
        <v>0</v>
      </c>
      <c r="J35" s="114">
        <v>0</v>
      </c>
      <c r="K35" s="114">
        <v>0</v>
      </c>
      <c r="L35" s="114">
        <v>0</v>
      </c>
      <c r="M35" s="1"/>
      <c r="N35" s="1"/>
      <c r="O35" s="1"/>
      <c r="P35" s="1"/>
      <c r="Q35" s="50"/>
      <c r="R35" s="1"/>
    </row>
    <row r="36" spans="1:18" ht="15.75" hidden="1" customHeight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41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M36" s="1"/>
      <c r="N36" s="1"/>
      <c r="O36" s="1"/>
      <c r="P36" s="1"/>
      <c r="Q36" s="50"/>
      <c r="R36" s="1"/>
    </row>
    <row r="37" spans="1:18" ht="15.75" hidden="1" customHeight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41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M37" s="1"/>
      <c r="N37" s="1"/>
      <c r="O37" s="1"/>
      <c r="P37" s="1"/>
      <c r="Q37" s="50"/>
      <c r="R37" s="1"/>
    </row>
    <row r="38" spans="1:18" ht="15.75" hidden="1" customHeight="1" collapsed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42</v>
      </c>
      <c r="H38" s="77">
        <v>9</v>
      </c>
      <c r="I38" s="110">
        <f t="shared" ref="I38:L40" si="1">I39</f>
        <v>0</v>
      </c>
      <c r="J38" s="109">
        <f t="shared" si="1"/>
        <v>0</v>
      </c>
      <c r="K38" s="110">
        <f t="shared" si="1"/>
        <v>0</v>
      </c>
      <c r="L38" s="109">
        <f t="shared" si="1"/>
        <v>0</v>
      </c>
      <c r="M38" s="1"/>
      <c r="N38" s="1"/>
      <c r="O38" s="1"/>
      <c r="P38" s="1"/>
      <c r="Q38" s="50"/>
      <c r="R38" s="1"/>
    </row>
    <row r="39" spans="1:18" hidden="1" collapsed="1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42</v>
      </c>
      <c r="H39" s="77">
        <v>10</v>
      </c>
      <c r="I39" s="110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  <c r="M39" s="1"/>
      <c r="N39" s="1"/>
      <c r="O39" s="1"/>
      <c r="P39" s="1"/>
      <c r="R39" s="1"/>
    </row>
    <row r="40" spans="1:18" ht="15.75" hidden="1" customHeight="1" collapsed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42</v>
      </c>
      <c r="H40" s="77">
        <v>11</v>
      </c>
      <c r="I40" s="109">
        <f t="shared" si="1"/>
        <v>0</v>
      </c>
      <c r="J40" s="109">
        <f t="shared" si="1"/>
        <v>0</v>
      </c>
      <c r="K40" s="109">
        <f t="shared" si="1"/>
        <v>0</v>
      </c>
      <c r="L40" s="109">
        <f t="shared" si="1"/>
        <v>0</v>
      </c>
      <c r="M40" s="1"/>
      <c r="N40" s="1"/>
      <c r="O40" s="1"/>
      <c r="P40" s="1"/>
      <c r="Q40" s="50"/>
      <c r="R40" s="1"/>
    </row>
    <row r="41" spans="1:18" ht="15.75" hidden="1" customHeight="1" collapsed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42</v>
      </c>
      <c r="H41" s="77">
        <v>12</v>
      </c>
      <c r="I41" s="115">
        <v>0</v>
      </c>
      <c r="J41" s="114">
        <v>0</v>
      </c>
      <c r="K41" s="114">
        <v>0</v>
      </c>
      <c r="L41" s="114">
        <v>0</v>
      </c>
      <c r="M41" s="1"/>
      <c r="N41" s="1"/>
      <c r="O41" s="1"/>
      <c r="P41" s="1"/>
      <c r="Q41" s="50"/>
      <c r="R41" s="1"/>
    </row>
    <row r="42" spans="1:18">
      <c r="A42" s="51">
        <v>2</v>
      </c>
      <c r="B42" s="52">
        <v>2</v>
      </c>
      <c r="C42" s="40"/>
      <c r="D42" s="41"/>
      <c r="E42" s="42"/>
      <c r="F42" s="43"/>
      <c r="G42" s="44" t="s">
        <v>43</v>
      </c>
      <c r="H42" s="77">
        <v>13</v>
      </c>
      <c r="I42" s="116">
        <f t="shared" ref="I42:L44" si="2">I43</f>
        <v>1100</v>
      </c>
      <c r="J42" s="117">
        <f t="shared" si="2"/>
        <v>1100</v>
      </c>
      <c r="K42" s="116">
        <f t="shared" si="2"/>
        <v>1100</v>
      </c>
      <c r="L42" s="116">
        <f t="shared" si="2"/>
        <v>1100</v>
      </c>
      <c r="M42" s="1"/>
      <c r="N42" s="1"/>
      <c r="O42" s="1"/>
      <c r="P42" s="1"/>
      <c r="Q42" s="1"/>
      <c r="R42" s="1"/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43</v>
      </c>
      <c r="H43" s="77">
        <v>14</v>
      </c>
      <c r="I43" s="109">
        <f t="shared" si="2"/>
        <v>1100</v>
      </c>
      <c r="J43" s="110">
        <f t="shared" si="2"/>
        <v>1100</v>
      </c>
      <c r="K43" s="109">
        <f t="shared" si="2"/>
        <v>1100</v>
      </c>
      <c r="L43" s="110">
        <f t="shared" si="2"/>
        <v>1100</v>
      </c>
      <c r="M43" s="1"/>
      <c r="N43" s="1"/>
      <c r="O43" s="1"/>
      <c r="P43" s="1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43</v>
      </c>
      <c r="H44" s="77">
        <v>15</v>
      </c>
      <c r="I44" s="109">
        <f t="shared" si="2"/>
        <v>1100</v>
      </c>
      <c r="J44" s="110">
        <f t="shared" si="2"/>
        <v>1100</v>
      </c>
      <c r="K44" s="112">
        <f t="shared" si="2"/>
        <v>1100</v>
      </c>
      <c r="L44" s="112">
        <f t="shared" si="2"/>
        <v>1100</v>
      </c>
      <c r="M44" s="1"/>
      <c r="N44" s="1"/>
      <c r="O44" s="1"/>
      <c r="P44" s="1"/>
      <c r="Q44" s="50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43</v>
      </c>
      <c r="H45" s="77">
        <v>16</v>
      </c>
      <c r="I45" s="118">
        <f>SUM(I46:I60)</f>
        <v>1100</v>
      </c>
      <c r="J45" s="118">
        <f>SUM(J46:J60)</f>
        <v>1100</v>
      </c>
      <c r="K45" s="119">
        <f>SUM(K46:K60)</f>
        <v>1100</v>
      </c>
      <c r="L45" s="119">
        <f>SUM(L46:L60)</f>
        <v>1100</v>
      </c>
      <c r="M45" s="1"/>
      <c r="N45" s="1"/>
      <c r="O45" s="1"/>
      <c r="P45" s="1"/>
      <c r="Q45" s="50"/>
    </row>
    <row r="46" spans="1:18" ht="15.75" hidden="1" customHeight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44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M46" s="1"/>
      <c r="N46" s="1"/>
      <c r="O46" s="1"/>
      <c r="P46" s="1"/>
      <c r="Q46" s="50"/>
    </row>
    <row r="47" spans="1:18" ht="25.5" hidden="1" customHeight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45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M47" s="1"/>
      <c r="N47" s="1"/>
      <c r="O47" s="1"/>
      <c r="P47" s="1"/>
      <c r="Q47" s="50"/>
    </row>
    <row r="48" spans="1:18" ht="25.5" hidden="1" customHeight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46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M48" s="1"/>
      <c r="N48" s="1"/>
      <c r="O48" s="1"/>
      <c r="P48" s="1"/>
      <c r="Q48" s="50"/>
    </row>
    <row r="49" spans="1:18" ht="25.5" hidden="1" customHeight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47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M49" s="1"/>
      <c r="N49" s="1"/>
      <c r="O49" s="1"/>
      <c r="P49" s="1"/>
      <c r="Q49" s="50"/>
    </row>
    <row r="50" spans="1:18" ht="25.5" hidden="1" customHeight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48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M50" s="1"/>
      <c r="N50" s="1"/>
      <c r="O50" s="1"/>
      <c r="P50" s="1"/>
      <c r="Q50" s="50"/>
    </row>
    <row r="51" spans="1:18" ht="15.75" hidden="1" customHeight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49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M51" s="1"/>
      <c r="N51" s="1"/>
      <c r="O51" s="1"/>
      <c r="P51" s="1"/>
      <c r="Q51" s="50"/>
    </row>
    <row r="52" spans="1:18" ht="25.5" hidden="1" customHeight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50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M52" s="1"/>
      <c r="N52" s="1"/>
      <c r="O52" s="1"/>
      <c r="P52" s="1"/>
      <c r="Q52" s="50"/>
    </row>
    <row r="53" spans="1:18" ht="25.5" hidden="1" customHeight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51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M53" s="1"/>
      <c r="N53" s="1"/>
      <c r="O53" s="1"/>
      <c r="P53" s="1"/>
      <c r="Q53" s="50"/>
    </row>
    <row r="54" spans="1:18" ht="25.5" customHeight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52</v>
      </c>
      <c r="H54" s="77">
        <v>25</v>
      </c>
      <c r="I54" s="115">
        <v>500</v>
      </c>
      <c r="J54" s="114">
        <v>500</v>
      </c>
      <c r="K54" s="114">
        <v>500</v>
      </c>
      <c r="L54" s="114">
        <v>500</v>
      </c>
      <c r="M54" s="1"/>
      <c r="N54" s="1"/>
      <c r="O54" s="1"/>
      <c r="P54" s="1"/>
      <c r="Q54" s="50"/>
    </row>
    <row r="55" spans="1:18" ht="15.75" hidden="1" customHeight="1" collapsed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53</v>
      </c>
      <c r="H55" s="77">
        <v>26</v>
      </c>
      <c r="I55" s="115">
        <v>0</v>
      </c>
      <c r="J55" s="114">
        <v>0</v>
      </c>
      <c r="K55" s="114">
        <v>0</v>
      </c>
      <c r="L55" s="114">
        <v>0</v>
      </c>
      <c r="M55" s="1"/>
      <c r="N55" s="1"/>
      <c r="O55" s="1"/>
      <c r="P55" s="1"/>
      <c r="Q55" s="50"/>
    </row>
    <row r="56" spans="1:18" ht="25.5" hidden="1" customHeight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54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M56" s="1"/>
      <c r="N56" s="1"/>
      <c r="O56" s="1"/>
      <c r="P56" s="1"/>
      <c r="Q56" s="50"/>
    </row>
    <row r="57" spans="1:18" ht="15.75" hidden="1" customHeight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55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M57" s="1"/>
      <c r="N57" s="1"/>
      <c r="O57" s="1"/>
      <c r="P57" s="1"/>
      <c r="Q57" s="50"/>
    </row>
    <row r="58" spans="1:18" ht="25.5" hidden="1" customHeight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56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M58" s="1"/>
      <c r="N58" s="1"/>
      <c r="O58" s="1"/>
      <c r="P58" s="1"/>
      <c r="Q58" s="50"/>
    </row>
    <row r="59" spans="1:18" ht="15.75" hidden="1" customHeight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57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M59" s="1"/>
      <c r="N59" s="1"/>
      <c r="O59" s="1"/>
      <c r="P59" s="1"/>
      <c r="Q59" s="50"/>
    </row>
    <row r="60" spans="1:18" ht="15.75" customHeight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58</v>
      </c>
      <c r="H60" s="77">
        <v>31</v>
      </c>
      <c r="I60" s="115">
        <v>600</v>
      </c>
      <c r="J60" s="114">
        <v>600</v>
      </c>
      <c r="K60" s="114">
        <v>600</v>
      </c>
      <c r="L60" s="114">
        <v>600</v>
      </c>
      <c r="M60" s="1"/>
      <c r="N60" s="1"/>
      <c r="O60" s="1"/>
      <c r="P60" s="1"/>
      <c r="Q60" s="50"/>
    </row>
    <row r="61" spans="1:18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59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  <c r="M61" s="1"/>
      <c r="N61" s="1"/>
      <c r="O61" s="1"/>
      <c r="P61" s="1"/>
      <c r="Q61" s="1"/>
      <c r="R61" s="1"/>
    </row>
    <row r="62" spans="1:18" ht="15.75" hidden="1" customHeight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60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M62" s="1"/>
      <c r="N62" s="1"/>
      <c r="O62" s="1"/>
      <c r="P62" s="1"/>
      <c r="R62" s="50"/>
    </row>
    <row r="63" spans="1:18" ht="15.75" hidden="1" customHeight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61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M63" s="1"/>
      <c r="N63" s="1"/>
      <c r="O63" s="1"/>
      <c r="P63" s="1"/>
      <c r="Q63" s="50"/>
    </row>
    <row r="64" spans="1:18" ht="15.75" hidden="1" customHeight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61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M64" s="1"/>
      <c r="N64" s="1"/>
      <c r="O64" s="1"/>
      <c r="P64" s="1"/>
      <c r="Q64" s="50"/>
    </row>
    <row r="65" spans="1:18" ht="25.5" hidden="1" customHeight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62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</row>
    <row r="66" spans="1:18" ht="25.5" hidden="1" customHeight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63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M66" s="1"/>
      <c r="N66" s="1"/>
      <c r="O66" s="1"/>
      <c r="P66" s="1"/>
      <c r="Q66" s="50"/>
    </row>
    <row r="67" spans="1:18" ht="15.75" hidden="1" customHeight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64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M67" s="1"/>
      <c r="N67" s="1"/>
      <c r="O67" s="1"/>
      <c r="P67" s="1"/>
      <c r="Q67" s="50"/>
    </row>
    <row r="68" spans="1:18" ht="38.25" hidden="1" customHeight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65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M68" s="1"/>
      <c r="N68" s="1"/>
      <c r="O68" s="1"/>
      <c r="P68" s="1"/>
      <c r="Q68" s="50"/>
    </row>
    <row r="69" spans="1:18" ht="38.25" hidden="1" customHeight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65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M69" s="1"/>
      <c r="N69" s="1"/>
      <c r="O69" s="1"/>
      <c r="P69" s="1"/>
      <c r="Q69" s="50"/>
    </row>
    <row r="70" spans="1:18" ht="25.5" hidden="1" customHeight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62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</row>
    <row r="71" spans="1:18" ht="25.5" hidden="1" customHeight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63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M71" s="1"/>
      <c r="N71" s="1"/>
      <c r="O71" s="1"/>
      <c r="P71" s="1"/>
      <c r="Q71" s="50"/>
    </row>
    <row r="72" spans="1:18" ht="15.75" hidden="1" customHeight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64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M72" s="1"/>
      <c r="N72" s="1"/>
      <c r="O72" s="1"/>
      <c r="P72" s="1"/>
      <c r="Q72" s="50"/>
    </row>
    <row r="73" spans="1:18" ht="25.5" hidden="1" customHeight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66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M73" s="1"/>
      <c r="N73" s="1"/>
      <c r="O73" s="1"/>
      <c r="P73" s="1"/>
      <c r="Q73" s="50"/>
    </row>
    <row r="74" spans="1:18" ht="25.5" hidden="1" customHeight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67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M74" s="1"/>
      <c r="N74" s="1"/>
      <c r="O74" s="1"/>
      <c r="P74" s="1"/>
      <c r="Q74" s="50"/>
    </row>
    <row r="75" spans="1:18" ht="15.75" hidden="1" customHeight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68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M75" s="1"/>
      <c r="N75" s="1"/>
      <c r="O75" s="1"/>
      <c r="P75" s="1"/>
      <c r="Q75" s="50"/>
    </row>
    <row r="76" spans="1:18" ht="15.75" hidden="1" customHeight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69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M76" s="1"/>
      <c r="N76" s="1"/>
      <c r="O76" s="1"/>
      <c r="P76" s="1"/>
      <c r="Q76" s="50"/>
    </row>
    <row r="77" spans="1:18" ht="15.75" hidden="1" customHeight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70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M77" s="1"/>
      <c r="N77" s="1"/>
      <c r="O77" s="1"/>
      <c r="P77" s="1"/>
      <c r="Q77" s="50"/>
    </row>
    <row r="78" spans="1:18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71</v>
      </c>
      <c r="H78" s="77">
        <v>49</v>
      </c>
      <c r="I78" s="109">
        <f t="shared" ref="I78:L79" si="3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  <c r="M78" s="1"/>
      <c r="N78" s="1"/>
      <c r="O78" s="1"/>
      <c r="P78" s="1"/>
      <c r="Q78" s="1"/>
      <c r="R78" s="1"/>
    </row>
    <row r="79" spans="1:18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71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  <c r="M79" s="1"/>
      <c r="N79" s="1"/>
      <c r="O79" s="1"/>
      <c r="P79" s="1"/>
      <c r="Q79" s="1"/>
      <c r="R79" s="1"/>
    </row>
    <row r="80" spans="1:18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71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  <c r="M80" s="1"/>
      <c r="N80" s="1"/>
      <c r="O80" s="1"/>
      <c r="P80" s="1"/>
      <c r="Q80" s="1"/>
      <c r="R80" s="1"/>
    </row>
    <row r="81" spans="1:18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71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  <c r="M81" s="1"/>
      <c r="N81" s="1"/>
      <c r="O81" s="1"/>
      <c r="P81" s="1"/>
      <c r="Q81" s="1"/>
      <c r="R81" s="1"/>
    </row>
    <row r="82" spans="1:18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72</v>
      </c>
      <c r="H82" s="77">
        <v>53</v>
      </c>
      <c r="I82" s="109">
        <f t="shared" ref="I82:L84" si="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  <c r="M82" s="1"/>
      <c r="N82" s="1"/>
      <c r="O82" s="1"/>
      <c r="P82" s="1"/>
      <c r="Q82" s="1"/>
      <c r="R82" s="1"/>
    </row>
    <row r="83" spans="1:18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73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  <c r="M83" s="1"/>
      <c r="N83" s="1"/>
      <c r="O83" s="1"/>
      <c r="P83" s="1"/>
      <c r="Q83" s="1"/>
      <c r="R83" s="1"/>
    </row>
    <row r="84" spans="1:18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73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  <c r="M84" s="1"/>
      <c r="N84" s="1"/>
      <c r="O84" s="1"/>
      <c r="P84" s="1"/>
      <c r="Q84" s="1"/>
      <c r="R84" s="1"/>
    </row>
    <row r="85" spans="1:18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73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  <c r="M85" s="1"/>
      <c r="N85" s="1"/>
      <c r="O85" s="1"/>
      <c r="P85" s="1"/>
      <c r="Q85" s="1"/>
      <c r="R85" s="1"/>
    </row>
    <row r="86" spans="1:18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74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  <c r="M86" s="1"/>
      <c r="N86" s="1"/>
      <c r="O86" s="1"/>
      <c r="P86" s="1"/>
      <c r="Q86" s="1"/>
      <c r="R86" s="1"/>
    </row>
    <row r="87" spans="1:18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75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  <c r="M87" s="1"/>
      <c r="N87" s="1"/>
      <c r="O87" s="1"/>
      <c r="P87" s="1"/>
      <c r="Q87" s="1"/>
      <c r="R87" s="1"/>
    </row>
    <row r="88" spans="1:18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76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  <c r="M88" s="1"/>
      <c r="N88" s="1"/>
      <c r="O88" s="1"/>
      <c r="P88" s="1"/>
      <c r="Q88" s="1"/>
      <c r="R88" s="1"/>
    </row>
    <row r="89" spans="1:18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77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  <c r="M89" s="1"/>
      <c r="N89" s="1"/>
      <c r="O89" s="1"/>
      <c r="P89" s="1"/>
      <c r="Q89" s="1"/>
      <c r="R89" s="1"/>
    </row>
    <row r="90" spans="1:18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78</v>
      </c>
      <c r="H90" s="77">
        <v>61</v>
      </c>
      <c r="I90" s="116">
        <f t="shared" ref="I90:L91" si="5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  <c r="M90" s="1"/>
      <c r="N90" s="1"/>
      <c r="O90" s="1"/>
      <c r="P90" s="1"/>
      <c r="Q90" s="1"/>
      <c r="R90" s="1"/>
    </row>
    <row r="91" spans="1:18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78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  <c r="M91" s="1"/>
      <c r="N91" s="1"/>
      <c r="O91" s="1"/>
      <c r="P91" s="1"/>
      <c r="Q91" s="1"/>
      <c r="R91" s="1"/>
    </row>
    <row r="92" spans="1:18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78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  <c r="M92" s="1"/>
      <c r="N92" s="1"/>
      <c r="O92" s="1"/>
      <c r="P92" s="1"/>
      <c r="Q92" s="1"/>
      <c r="R92" s="1"/>
    </row>
    <row r="93" spans="1:18" ht="25.5" hidden="1" customHeight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79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  <c r="M93" s="1"/>
      <c r="N93" s="1"/>
      <c r="O93" s="1"/>
      <c r="P93" s="1"/>
      <c r="Q93" s="1"/>
      <c r="R93" s="1"/>
    </row>
    <row r="94" spans="1:18" ht="25.5" hidden="1" customHeight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80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  <c r="M94" s="1"/>
      <c r="N94" s="1"/>
      <c r="O94" s="1"/>
      <c r="P94" s="1"/>
      <c r="Q94" s="1"/>
      <c r="R94" s="1"/>
    </row>
    <row r="95" spans="1:18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81</v>
      </c>
      <c r="H95" s="77">
        <v>66</v>
      </c>
      <c r="I95" s="109">
        <f t="shared" ref="I95:L96" si="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  <c r="M95" s="1"/>
      <c r="N95" s="1"/>
      <c r="O95" s="1"/>
      <c r="P95" s="1"/>
      <c r="Q95" s="1"/>
      <c r="R95" s="1"/>
    </row>
    <row r="96" spans="1:18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81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  <c r="M96" s="1"/>
      <c r="N96" s="1"/>
      <c r="O96" s="1"/>
      <c r="P96" s="1"/>
      <c r="Q96" s="1"/>
      <c r="R96" s="1"/>
    </row>
    <row r="97" spans="1:18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81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  <c r="M97" s="1"/>
      <c r="N97" s="1"/>
      <c r="O97" s="1"/>
      <c r="P97" s="1"/>
      <c r="Q97" s="1"/>
      <c r="R97" s="1"/>
    </row>
    <row r="98" spans="1:18" ht="25.5" hidden="1" customHeight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82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  <c r="M98" s="1"/>
      <c r="N98" s="1"/>
      <c r="O98" s="1"/>
      <c r="P98" s="1"/>
      <c r="Q98" s="1"/>
      <c r="R98" s="1"/>
    </row>
    <row r="99" spans="1:18" ht="25.5" hidden="1" customHeight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83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  <c r="M99" s="1"/>
      <c r="N99" s="1"/>
      <c r="O99" s="1"/>
      <c r="P99" s="1"/>
      <c r="Q99" s="1"/>
      <c r="R99" s="1"/>
    </row>
    <row r="100" spans="1:18" ht="25.5" hidden="1" customHeight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84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  <c r="M100" s="1"/>
      <c r="N100" s="1"/>
      <c r="O100" s="1"/>
      <c r="P100" s="1"/>
      <c r="Q100" s="1"/>
      <c r="R100" s="1"/>
    </row>
    <row r="101" spans="1:18" ht="25.5" hidden="1" customHeight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85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  <c r="M101" s="1"/>
      <c r="N101" s="1"/>
      <c r="O101" s="1"/>
      <c r="P101" s="1"/>
      <c r="Q101" s="1"/>
      <c r="R101" s="1"/>
    </row>
    <row r="102" spans="1:18" ht="25.5" hidden="1" customHeight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85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  <c r="M102" s="1"/>
      <c r="N102" s="1"/>
      <c r="O102" s="1"/>
      <c r="P102" s="1"/>
      <c r="Q102" s="1"/>
      <c r="R102" s="1"/>
    </row>
    <row r="103" spans="1:18" ht="25.5" hidden="1" customHeight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85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  <c r="M103" s="1"/>
      <c r="N103" s="1"/>
      <c r="O103" s="1"/>
      <c r="P103" s="1"/>
      <c r="Q103" s="1"/>
      <c r="R103" s="1"/>
    </row>
    <row r="104" spans="1:18" ht="25.5" hidden="1" customHeight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86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  <c r="M104" s="1"/>
      <c r="N104" s="1"/>
      <c r="O104" s="1"/>
      <c r="P104" s="1"/>
      <c r="Q104" s="1"/>
      <c r="R104" s="1"/>
    </row>
    <row r="105" spans="1:18" ht="25.5" hidden="1" customHeight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87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  <c r="M105" s="1"/>
      <c r="N105" s="1"/>
      <c r="O105" s="1"/>
      <c r="P105" s="1"/>
      <c r="Q105" s="1"/>
      <c r="R105" s="1"/>
    </row>
    <row r="106" spans="1:18" ht="25.5" hidden="1" customHeight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87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  <c r="M106" s="1"/>
      <c r="N106" s="1"/>
      <c r="O106" s="1"/>
      <c r="P106" s="1"/>
      <c r="Q106" s="1"/>
      <c r="R106" s="1"/>
    </row>
    <row r="107" spans="1:18" ht="25.5" hidden="1" customHeight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87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  <c r="M107" s="1"/>
      <c r="N107" s="1"/>
      <c r="O107" s="1"/>
      <c r="P107" s="1"/>
      <c r="Q107" s="1"/>
      <c r="R107" s="1"/>
    </row>
    <row r="108" spans="1:18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88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  <c r="M108" s="1"/>
      <c r="N108" s="1"/>
      <c r="O108" s="1"/>
      <c r="P108" s="1"/>
      <c r="Q108" s="1"/>
      <c r="R108" s="1"/>
    </row>
    <row r="109" spans="1:18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89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  <c r="M109" s="1"/>
      <c r="N109" s="1"/>
      <c r="O109" s="1"/>
      <c r="P109" s="1"/>
      <c r="Q109" s="1"/>
      <c r="R109" s="1"/>
    </row>
    <row r="110" spans="1:18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90</v>
      </c>
      <c r="H110" s="77">
        <v>81</v>
      </c>
      <c r="I110" s="112">
        <f t="shared" ref="I110:L111" si="7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  <c r="M110" s="1"/>
      <c r="N110" s="1"/>
      <c r="O110" s="1"/>
      <c r="P110" s="1"/>
      <c r="Q110" s="1"/>
      <c r="R110" s="1"/>
    </row>
    <row r="111" spans="1:18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90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  <c r="M111" s="1"/>
      <c r="N111" s="1"/>
      <c r="O111" s="1"/>
      <c r="P111" s="1"/>
      <c r="Q111" s="1"/>
      <c r="R111" s="1"/>
    </row>
    <row r="112" spans="1:18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90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  <c r="M112" s="1"/>
      <c r="N112" s="1"/>
      <c r="O112" s="1"/>
      <c r="P112" s="1"/>
      <c r="Q112" s="1"/>
      <c r="R112" s="1"/>
    </row>
    <row r="113" spans="1:18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91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  <c r="M113" s="1"/>
      <c r="N113" s="1"/>
      <c r="O113" s="1"/>
      <c r="P113" s="1"/>
      <c r="Q113" s="1"/>
      <c r="R113" s="1"/>
    </row>
    <row r="114" spans="1:18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92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  <c r="M114" s="1"/>
      <c r="N114" s="1"/>
      <c r="O114" s="1"/>
      <c r="P114" s="1"/>
      <c r="Q114" s="1"/>
      <c r="R114" s="1"/>
    </row>
    <row r="115" spans="1:18" ht="25.5" hidden="1" customHeight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93</v>
      </c>
      <c r="H115" s="77">
        <v>86</v>
      </c>
      <c r="I115" s="109">
        <f t="shared" ref="I115:L117" si="8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  <c r="M115" s="1"/>
      <c r="N115" s="1"/>
      <c r="O115" s="1"/>
      <c r="P115" s="1"/>
      <c r="Q115" s="1"/>
      <c r="R115" s="1"/>
    </row>
    <row r="116" spans="1:18" ht="25.5" hidden="1" customHeight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93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  <c r="M116" s="1"/>
      <c r="N116" s="1"/>
      <c r="O116" s="1"/>
      <c r="P116" s="1"/>
      <c r="Q116" s="1"/>
      <c r="R116" s="1"/>
    </row>
    <row r="117" spans="1:18" ht="25.5" hidden="1" customHeight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93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  <c r="M117" s="1"/>
      <c r="N117" s="1"/>
      <c r="O117" s="1"/>
      <c r="P117" s="1"/>
      <c r="Q117" s="1"/>
      <c r="R117" s="1"/>
    </row>
    <row r="118" spans="1:18" ht="25.5" hidden="1" customHeight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93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  <c r="M118" s="1"/>
      <c r="N118" s="1"/>
      <c r="O118" s="1"/>
      <c r="P118" s="1"/>
      <c r="Q118" s="1"/>
      <c r="R118" s="1"/>
    </row>
    <row r="119" spans="1:18" ht="25.5" hidden="1" customHeight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94</v>
      </c>
      <c r="H119" s="77">
        <v>90</v>
      </c>
      <c r="I119" s="116">
        <f t="shared" ref="I119:L121" si="9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  <c r="M119" s="1"/>
      <c r="N119" s="1"/>
      <c r="O119" s="1"/>
      <c r="P119" s="1"/>
      <c r="Q119" s="1"/>
      <c r="R119" s="1"/>
    </row>
    <row r="120" spans="1:18" ht="25.5" hidden="1" customHeight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94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  <c r="M120" s="1"/>
      <c r="N120" s="1"/>
      <c r="O120" s="1"/>
      <c r="P120" s="1"/>
      <c r="Q120" s="1"/>
      <c r="R120" s="1"/>
    </row>
    <row r="121" spans="1:18" ht="25.5" hidden="1" customHeight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94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  <c r="M121" s="1"/>
      <c r="N121" s="1"/>
      <c r="O121" s="1"/>
      <c r="P121" s="1"/>
      <c r="Q121" s="1"/>
      <c r="R121" s="1"/>
    </row>
    <row r="122" spans="1:18" ht="25.5" hidden="1" customHeight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94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  <c r="M122" s="1"/>
      <c r="N122" s="1"/>
      <c r="O122" s="1"/>
      <c r="P122" s="1"/>
      <c r="Q122" s="1"/>
      <c r="R122" s="1"/>
    </row>
    <row r="123" spans="1:18" ht="25.5" hidden="1" customHeight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95</v>
      </c>
      <c r="H123" s="77">
        <v>94</v>
      </c>
      <c r="I123" s="116">
        <f t="shared" ref="I123:L125" si="10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  <c r="M123" s="1"/>
      <c r="N123" s="1"/>
      <c r="O123" s="1"/>
      <c r="P123" s="1"/>
      <c r="Q123" s="1"/>
      <c r="R123" s="1"/>
    </row>
    <row r="124" spans="1:18" ht="25.5" hidden="1" customHeight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95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  <c r="M124" s="1"/>
      <c r="N124" s="1"/>
      <c r="O124" s="1"/>
      <c r="P124" s="1"/>
      <c r="Q124" s="1"/>
      <c r="R124" s="1"/>
    </row>
    <row r="125" spans="1:18" ht="25.5" hidden="1" customHeight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95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  <c r="M125" s="1"/>
      <c r="N125" s="1"/>
      <c r="O125" s="1"/>
      <c r="P125" s="1"/>
      <c r="Q125" s="1"/>
      <c r="R125" s="1"/>
    </row>
    <row r="126" spans="1:18" ht="25.5" hidden="1" customHeight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95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  <c r="M126" s="1"/>
      <c r="N126" s="1"/>
      <c r="O126" s="1"/>
      <c r="P126" s="1"/>
      <c r="Q126" s="1"/>
      <c r="R126" s="1"/>
    </row>
    <row r="127" spans="1:18" ht="38.25" hidden="1" customHeight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96</v>
      </c>
      <c r="H127" s="77">
        <v>98</v>
      </c>
      <c r="I127" s="118">
        <f t="shared" ref="I127:L129" si="11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  <c r="M127" s="1"/>
      <c r="N127" s="1"/>
      <c r="O127" s="1"/>
      <c r="P127" s="1"/>
      <c r="Q127" s="1"/>
      <c r="R127" s="1"/>
    </row>
    <row r="128" spans="1:18" ht="38.25" hidden="1" customHeight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96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  <c r="M128" s="1"/>
      <c r="N128" s="1"/>
      <c r="O128" s="1"/>
      <c r="P128" s="1"/>
      <c r="Q128" s="1"/>
      <c r="R128" s="1"/>
    </row>
    <row r="129" spans="1:18" ht="38.25" hidden="1" customHeight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96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  <c r="M129" s="1"/>
      <c r="N129" s="1"/>
      <c r="O129" s="1"/>
      <c r="P129" s="1"/>
      <c r="Q129" s="1"/>
      <c r="R129" s="1"/>
    </row>
    <row r="130" spans="1:18" ht="38.25" hidden="1" customHeight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97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  <c r="M130" s="1"/>
      <c r="N130" s="1"/>
      <c r="O130" s="1"/>
      <c r="P130" s="1"/>
      <c r="Q130" s="1"/>
      <c r="R130" s="1"/>
    </row>
    <row r="131" spans="1:18" ht="26.25" hidden="1" customHeight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98</v>
      </c>
      <c r="H131" s="77">
        <v>102</v>
      </c>
      <c r="I131" s="110">
        <f t="shared" ref="I131:L133" si="12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  <c r="M131" s="1"/>
      <c r="N131" s="1"/>
      <c r="O131" s="1"/>
      <c r="P131" s="1"/>
      <c r="Q131" s="1"/>
      <c r="R131" s="1"/>
    </row>
    <row r="132" spans="1:18" ht="26.25" hidden="1" customHeight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98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  <c r="M132" s="1"/>
      <c r="N132" s="1"/>
      <c r="O132" s="1"/>
      <c r="P132" s="1"/>
      <c r="Q132" s="1"/>
      <c r="R132" s="1"/>
    </row>
    <row r="133" spans="1:18" ht="26.25" hidden="1" customHeight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98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  <c r="M133" s="1"/>
      <c r="N133" s="1"/>
      <c r="O133" s="1"/>
      <c r="P133" s="1"/>
      <c r="Q133" s="1"/>
      <c r="R133" s="1"/>
    </row>
    <row r="134" spans="1:18" ht="26.25" hidden="1" customHeight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98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  <c r="M134" s="1"/>
      <c r="N134" s="1"/>
      <c r="O134" s="1"/>
      <c r="P134" s="1"/>
      <c r="Q134" s="1"/>
      <c r="R134" s="1"/>
    </row>
    <row r="135" spans="1:18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99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  <c r="M135" s="1"/>
      <c r="N135" s="1"/>
      <c r="O135" s="1"/>
      <c r="P135" s="1"/>
      <c r="Q135" s="1"/>
      <c r="R135" s="1"/>
    </row>
    <row r="136" spans="1:18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100</v>
      </c>
      <c r="H136" s="77">
        <v>107</v>
      </c>
      <c r="I136" s="110">
        <f t="shared" ref="I136:L137" si="13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  <c r="M136" s="1"/>
      <c r="N136" s="1"/>
      <c r="O136" s="1"/>
      <c r="P136" s="1"/>
      <c r="Q136" s="1"/>
      <c r="R136" s="1"/>
    </row>
    <row r="137" spans="1:18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100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  <c r="M137" s="1"/>
      <c r="N137" s="1"/>
      <c r="O137" s="1"/>
      <c r="P137" s="1"/>
      <c r="Q137" s="1"/>
      <c r="R137" s="1"/>
    </row>
    <row r="138" spans="1:18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100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  <c r="M138" s="1"/>
      <c r="N138" s="1"/>
      <c r="O138" s="1"/>
      <c r="P138" s="1"/>
      <c r="Q138" s="1"/>
      <c r="R138" s="1"/>
    </row>
    <row r="139" spans="1:18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101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  <c r="M139" s="1"/>
      <c r="N139" s="1"/>
      <c r="O139" s="1"/>
      <c r="P139" s="1"/>
      <c r="Q139" s="1"/>
      <c r="R139" s="1"/>
    </row>
    <row r="140" spans="1:18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102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  <c r="M140" s="1"/>
      <c r="N140" s="1"/>
      <c r="O140" s="1"/>
      <c r="P140" s="1"/>
      <c r="Q140" s="1"/>
      <c r="R140" s="1"/>
    </row>
    <row r="141" spans="1:18" ht="25.5" hidden="1" customHeight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103</v>
      </c>
      <c r="H141" s="77">
        <v>112</v>
      </c>
      <c r="I141" s="111">
        <f t="shared" ref="I141:L142" si="14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  <c r="M141" s="1"/>
      <c r="N141" s="1"/>
      <c r="O141" s="1"/>
      <c r="P141" s="1"/>
      <c r="Q141" s="1"/>
      <c r="R141" s="1"/>
    </row>
    <row r="142" spans="1:18" ht="25.5" hidden="1" customHeight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104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  <c r="M142" s="1"/>
      <c r="N142" s="1"/>
      <c r="O142" s="1"/>
      <c r="P142" s="1"/>
      <c r="Q142" s="1"/>
      <c r="R142" s="1"/>
    </row>
    <row r="143" spans="1:18" ht="25.5" hidden="1" customHeight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104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  <c r="M143" s="1"/>
      <c r="N143" s="1"/>
      <c r="O143" s="1"/>
      <c r="P143" s="1"/>
      <c r="Q143" s="1"/>
      <c r="R143" s="1"/>
    </row>
    <row r="144" spans="1:18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105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  <c r="M144" s="1"/>
      <c r="N144" s="1"/>
      <c r="O144" s="1"/>
      <c r="P144" s="1"/>
      <c r="Q144" s="1"/>
      <c r="R144" s="1"/>
    </row>
    <row r="145" spans="1:18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106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  <c r="M145" s="1"/>
      <c r="N145" s="1"/>
      <c r="O145" s="1"/>
      <c r="P145" s="1"/>
      <c r="Q145" s="1"/>
      <c r="R145" s="1"/>
    </row>
    <row r="146" spans="1:18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107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  <c r="M146" s="1"/>
      <c r="N146" s="1"/>
      <c r="O146" s="1"/>
      <c r="P146" s="1"/>
      <c r="Q146" s="1"/>
      <c r="R146" s="1"/>
    </row>
    <row r="147" spans="1:18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107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  <c r="M147" s="1"/>
      <c r="N147" s="1"/>
      <c r="O147" s="1"/>
      <c r="P147" s="1"/>
      <c r="Q147" s="1"/>
      <c r="R147" s="1"/>
    </row>
    <row r="148" spans="1:18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107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  <c r="M148" s="1"/>
      <c r="N148" s="1"/>
      <c r="O148" s="1"/>
      <c r="P148" s="1"/>
      <c r="Q148" s="1"/>
      <c r="R148" s="1"/>
    </row>
    <row r="149" spans="1:18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108</v>
      </c>
      <c r="H149" s="77">
        <v>120</v>
      </c>
      <c r="I149" s="110">
        <f t="shared" ref="I149:L150" si="15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  <c r="M149" s="1"/>
      <c r="N149" s="1"/>
      <c r="O149" s="1"/>
      <c r="P149" s="1"/>
      <c r="Q149" s="1"/>
      <c r="R149" s="1"/>
    </row>
    <row r="150" spans="1:18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108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  <c r="M150" s="1"/>
      <c r="N150" s="1"/>
      <c r="O150" s="1"/>
      <c r="P150" s="1"/>
      <c r="Q150" s="1"/>
      <c r="R150" s="1"/>
    </row>
    <row r="151" spans="1:18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108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  <c r="M151" s="1"/>
      <c r="N151" s="1"/>
      <c r="O151" s="1"/>
      <c r="P151" s="1"/>
      <c r="Q151" s="1"/>
      <c r="R151" s="1"/>
    </row>
    <row r="152" spans="1:18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109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  <c r="M152" s="1"/>
      <c r="N152" s="1"/>
      <c r="O152" s="1"/>
      <c r="P152" s="1"/>
      <c r="Q152" s="1"/>
      <c r="R152" s="1"/>
    </row>
    <row r="153" spans="1:18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110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  <c r="M153" s="1"/>
      <c r="N153" s="1"/>
      <c r="O153" s="1"/>
      <c r="P153" s="1"/>
      <c r="Q153" s="1"/>
      <c r="R153" s="1"/>
    </row>
    <row r="154" spans="1:18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111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  <c r="M154" s="1"/>
      <c r="N154" s="1"/>
      <c r="O154" s="1"/>
      <c r="P154" s="1"/>
      <c r="Q154" s="1"/>
      <c r="R154" s="1"/>
    </row>
    <row r="155" spans="1:18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111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  <c r="M155" s="1"/>
      <c r="N155" s="1"/>
      <c r="O155" s="1"/>
      <c r="P155" s="1"/>
      <c r="Q155" s="1"/>
      <c r="R155" s="1"/>
    </row>
    <row r="156" spans="1:18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112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  <c r="M156" s="1"/>
      <c r="N156" s="1"/>
      <c r="O156" s="1"/>
      <c r="P156" s="1"/>
      <c r="Q156" s="1"/>
      <c r="R156" s="1"/>
    </row>
    <row r="157" spans="1:18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112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  <c r="M157" s="1"/>
      <c r="N157" s="1"/>
      <c r="O157" s="1"/>
      <c r="P157" s="1"/>
      <c r="Q157" s="1"/>
      <c r="R157" s="1"/>
    </row>
    <row r="158" spans="1:18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113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  <c r="M158" s="1"/>
      <c r="N158" s="1"/>
      <c r="O158" s="1"/>
      <c r="P158" s="1"/>
      <c r="Q158" s="1"/>
      <c r="R158" s="1"/>
    </row>
    <row r="159" spans="1:18" ht="25.5" hidden="1" customHeight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114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  <c r="M159" s="1"/>
      <c r="N159" s="1"/>
      <c r="O159" s="1"/>
      <c r="P159" s="1"/>
      <c r="Q159" s="1"/>
      <c r="R159" s="1"/>
    </row>
    <row r="160" spans="1:18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115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  <c r="M160" s="1"/>
      <c r="N160" s="1"/>
      <c r="O160" s="1"/>
      <c r="P160" s="1"/>
      <c r="Q160" s="1"/>
      <c r="R160" s="1"/>
    </row>
    <row r="161" spans="1:18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116</v>
      </c>
      <c r="H161" s="77">
        <v>132</v>
      </c>
      <c r="I161" s="110">
        <f t="shared" ref="I161:L162" si="16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  <c r="M161" s="1"/>
      <c r="N161" s="1"/>
      <c r="O161" s="1"/>
      <c r="P161" s="1"/>
      <c r="Q161" s="1"/>
      <c r="R161" s="1"/>
    </row>
    <row r="162" spans="1:18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116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  <c r="M162" s="1"/>
      <c r="N162" s="1"/>
      <c r="O162" s="1"/>
      <c r="P162" s="1"/>
      <c r="Q162" s="1"/>
      <c r="R162" s="1"/>
    </row>
    <row r="163" spans="1:18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116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  <c r="M163" s="1"/>
      <c r="N163" s="1"/>
      <c r="O163" s="1"/>
      <c r="P163" s="1"/>
      <c r="Q163" s="1"/>
      <c r="R163" s="1"/>
    </row>
    <row r="164" spans="1:18" ht="38.25" hidden="1" customHeight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117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  <c r="M164" s="1"/>
      <c r="N164" s="1"/>
      <c r="O164" s="1"/>
      <c r="P164" s="1"/>
      <c r="Q164" s="1"/>
      <c r="R164" s="1"/>
    </row>
    <row r="165" spans="1:18" ht="38.25" hidden="1" customHeight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118</v>
      </c>
      <c r="H165" s="77">
        <v>136</v>
      </c>
      <c r="I165" s="110">
        <f t="shared" ref="I165:L167" si="1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8" ht="38.25" hidden="1" customHeight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118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  <c r="M166" s="1"/>
      <c r="N166" s="1"/>
      <c r="O166" s="1"/>
      <c r="P166" s="1"/>
      <c r="Q166" s="1"/>
      <c r="R166" s="1"/>
    </row>
    <row r="167" spans="1:18" ht="38.25" hidden="1" customHeight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118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  <c r="M167" s="1"/>
      <c r="N167" s="1"/>
      <c r="O167" s="1"/>
      <c r="P167" s="1"/>
      <c r="Q167" s="1"/>
      <c r="R167" s="1"/>
    </row>
    <row r="168" spans="1:18" ht="38.25" hidden="1" customHeight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118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  <c r="M168" s="1"/>
      <c r="N168" s="1"/>
      <c r="O168" s="1"/>
      <c r="P168" s="1"/>
      <c r="Q168" s="1"/>
      <c r="R168" s="1"/>
    </row>
    <row r="169" spans="1:18" ht="38.25" hidden="1" customHeight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119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  <c r="M169" s="1"/>
      <c r="N169" s="1"/>
      <c r="O169" s="1"/>
      <c r="P169" s="1"/>
      <c r="Q169" s="1"/>
      <c r="R169" s="1"/>
    </row>
    <row r="170" spans="1:18" ht="51" hidden="1" customHeight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120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  <c r="M170" s="1"/>
      <c r="N170" s="1"/>
      <c r="O170" s="1"/>
      <c r="P170" s="1"/>
      <c r="Q170" s="1"/>
      <c r="R170" s="1"/>
    </row>
    <row r="171" spans="1:18" ht="51" hidden="1" customHeight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120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  <c r="M171" s="1"/>
      <c r="N171" s="1"/>
      <c r="O171" s="1"/>
      <c r="P171" s="1"/>
      <c r="Q171" s="1"/>
      <c r="R171" s="1"/>
    </row>
    <row r="172" spans="1:18" ht="51" hidden="1" customHeight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121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  <c r="M172" s="1"/>
      <c r="N172" s="1"/>
      <c r="O172" s="1"/>
      <c r="P172" s="1"/>
      <c r="Q172" s="1"/>
      <c r="R172" s="1"/>
    </row>
    <row r="173" spans="1:18" ht="63.75" hidden="1" customHeight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122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  <c r="M173" s="1"/>
      <c r="N173" s="1"/>
      <c r="O173" s="1"/>
      <c r="P173" s="1"/>
      <c r="Q173" s="1"/>
      <c r="R173" s="1"/>
    </row>
    <row r="174" spans="1:18" ht="63.75" hidden="1" customHeight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123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  <c r="M174" s="1"/>
      <c r="N174" s="1"/>
      <c r="O174" s="1"/>
      <c r="P174" s="1"/>
      <c r="Q174" s="1"/>
      <c r="R174" s="1"/>
    </row>
    <row r="175" spans="1:18" ht="51" hidden="1" customHeight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124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  <c r="M175" s="1"/>
      <c r="N175" s="1"/>
      <c r="O175" s="1"/>
      <c r="P175" s="1"/>
      <c r="Q175" s="1"/>
      <c r="R175" s="1"/>
    </row>
    <row r="176" spans="1:18" ht="51" hidden="1" customHeight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125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  <c r="M176" s="1"/>
      <c r="N176" s="1"/>
      <c r="O176" s="1"/>
      <c r="P176" s="1"/>
      <c r="Q176" s="1"/>
      <c r="R176" s="1"/>
    </row>
    <row r="177" spans="1:18" ht="51" hidden="1" customHeight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126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  <c r="M177" s="1"/>
      <c r="N177" s="1"/>
      <c r="O177" s="1"/>
      <c r="P177" s="1"/>
      <c r="Q177" s="1"/>
      <c r="R177" s="1"/>
    </row>
    <row r="178" spans="1:18" ht="63.75" hidden="1" customHeight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127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  <c r="M178" s="1"/>
      <c r="N178" s="1"/>
      <c r="O178" s="1"/>
      <c r="P178" s="1"/>
      <c r="Q178" s="1"/>
      <c r="R178" s="1"/>
    </row>
    <row r="179" spans="1:18" ht="51" hidden="1" customHeight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128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  <c r="M179" s="1"/>
      <c r="N179" s="1"/>
      <c r="O179" s="1"/>
      <c r="P179" s="1"/>
      <c r="Q179" s="1"/>
      <c r="R179" s="1"/>
    </row>
    <row r="180" spans="1:18" ht="76.5" customHeight="1">
      <c r="A180" s="33">
        <v>3</v>
      </c>
      <c r="B180" s="35"/>
      <c r="C180" s="33"/>
      <c r="D180" s="34"/>
      <c r="E180" s="34"/>
      <c r="F180" s="36"/>
      <c r="G180" s="74" t="s">
        <v>129</v>
      </c>
      <c r="H180" s="77">
        <v>151</v>
      </c>
      <c r="I180" s="109">
        <f>SUM(I181+I234+I299)</f>
        <v>800</v>
      </c>
      <c r="J180" s="121">
        <f>SUM(J181+J234+J299)</f>
        <v>800</v>
      </c>
      <c r="K180" s="110">
        <f>SUM(K181+K234+K299)</f>
        <v>800</v>
      </c>
      <c r="L180" s="109">
        <f>SUM(L181+L234+L299)</f>
        <v>800</v>
      </c>
      <c r="M180" s="1"/>
      <c r="N180" s="1"/>
      <c r="O180" s="1"/>
      <c r="P180" s="1"/>
      <c r="Q180" s="1"/>
      <c r="R180" s="1"/>
    </row>
    <row r="181" spans="1:18" ht="25.5" customHeight="1">
      <c r="A181" s="69">
        <v>3</v>
      </c>
      <c r="B181" s="33">
        <v>1</v>
      </c>
      <c r="C181" s="52"/>
      <c r="D181" s="39"/>
      <c r="E181" s="39"/>
      <c r="F181" s="80"/>
      <c r="G181" s="67" t="s">
        <v>130</v>
      </c>
      <c r="H181" s="77">
        <v>152</v>
      </c>
      <c r="I181" s="109">
        <f>SUM(I182+I205+I212+I224+I228)</f>
        <v>800</v>
      </c>
      <c r="J181" s="116">
        <f>SUM(J182+J205+J212+J224+J228)</f>
        <v>800</v>
      </c>
      <c r="K181" s="116">
        <f>SUM(K182+K205+K212+K224+K228)</f>
        <v>800</v>
      </c>
      <c r="L181" s="116">
        <f>SUM(L182+L205+L212+L224+L228)</f>
        <v>800</v>
      </c>
      <c r="M181" s="1"/>
      <c r="N181" s="1"/>
      <c r="O181" s="1"/>
      <c r="P181" s="1"/>
      <c r="Q181" s="1"/>
      <c r="R181" s="1"/>
    </row>
    <row r="182" spans="1:18" ht="25.5" customHeight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131</v>
      </c>
      <c r="H182" s="77">
        <v>153</v>
      </c>
      <c r="I182" s="116">
        <f>SUM(I183+I186+I191+I197+I202)</f>
        <v>800</v>
      </c>
      <c r="J182" s="121">
        <f>SUM(J183+J186+J191+J197+J202)</f>
        <v>800</v>
      </c>
      <c r="K182" s="110">
        <f>SUM(K183+K186+K191+K197+K202)</f>
        <v>800</v>
      </c>
      <c r="L182" s="109">
        <f>SUM(L183+L186+L191+L197+L202)</f>
        <v>800</v>
      </c>
      <c r="M182" s="1"/>
      <c r="N182" s="1"/>
      <c r="O182" s="1"/>
      <c r="P182" s="1"/>
      <c r="Q182" s="1"/>
      <c r="R182" s="1"/>
    </row>
    <row r="183" spans="1:18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132</v>
      </c>
      <c r="H183" s="77">
        <v>154</v>
      </c>
      <c r="I183" s="109">
        <f t="shared" ref="I183:L184" si="18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  <c r="M183" s="1"/>
      <c r="N183" s="1"/>
      <c r="O183" s="1"/>
      <c r="P183" s="1"/>
      <c r="Q183" s="1"/>
      <c r="R183" s="1"/>
    </row>
    <row r="184" spans="1:18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132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  <c r="M184" s="1"/>
      <c r="N184" s="1"/>
      <c r="O184" s="1"/>
      <c r="P184" s="1"/>
      <c r="Q184" s="1"/>
      <c r="R184" s="1"/>
    </row>
    <row r="185" spans="1:18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132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  <c r="M185" s="1"/>
      <c r="N185" s="1"/>
      <c r="O185" s="1"/>
      <c r="P185" s="1"/>
      <c r="Q185" s="1"/>
      <c r="R185" s="1"/>
    </row>
    <row r="186" spans="1:18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133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  <c r="M186" s="1"/>
      <c r="N186" s="1"/>
      <c r="O186" s="1"/>
      <c r="P186" s="1"/>
      <c r="Q186" s="1"/>
      <c r="R186" s="1"/>
    </row>
    <row r="187" spans="1:18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133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  <c r="M187" s="1"/>
      <c r="N187" s="1"/>
      <c r="O187" s="1"/>
      <c r="P187" s="1"/>
      <c r="Q187" s="1"/>
      <c r="R187" s="1"/>
    </row>
    <row r="188" spans="1:18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134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  <c r="M188" s="1"/>
      <c r="N188" s="1"/>
      <c r="O188" s="1"/>
      <c r="P188" s="1"/>
      <c r="Q188" s="1"/>
      <c r="R188" s="1"/>
    </row>
    <row r="189" spans="1:18" ht="25.5" hidden="1" customHeight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135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  <c r="M189" s="1"/>
      <c r="N189" s="1"/>
      <c r="O189" s="1"/>
      <c r="P189" s="1"/>
      <c r="Q189" s="1"/>
      <c r="R189" s="1"/>
    </row>
    <row r="190" spans="1:18" ht="25.5" hidden="1" customHeight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136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  <c r="M190" s="1"/>
      <c r="N190" s="1"/>
      <c r="O190" s="1"/>
      <c r="P190" s="1"/>
      <c r="Q190" s="1"/>
      <c r="R190" s="1"/>
    </row>
    <row r="191" spans="1:18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137</v>
      </c>
      <c r="H191" s="77">
        <v>162</v>
      </c>
      <c r="I191" s="109">
        <f>I192</f>
        <v>800</v>
      </c>
      <c r="J191" s="121">
        <f>J192</f>
        <v>800</v>
      </c>
      <c r="K191" s="110">
        <f>K192</f>
        <v>800</v>
      </c>
      <c r="L191" s="109">
        <f>L192</f>
        <v>800</v>
      </c>
      <c r="M191" s="1"/>
      <c r="N191" s="1"/>
      <c r="O191" s="1"/>
      <c r="P191" s="1"/>
      <c r="Q191" s="1"/>
      <c r="R191" s="1"/>
    </row>
    <row r="192" spans="1:18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137</v>
      </c>
      <c r="H192" s="77">
        <v>163</v>
      </c>
      <c r="I192" s="109">
        <f>SUM(I193:I196)</f>
        <v>800</v>
      </c>
      <c r="J192" s="109">
        <f>SUM(J193:J196)</f>
        <v>800</v>
      </c>
      <c r="K192" s="109">
        <f>SUM(K193:K196)</f>
        <v>800</v>
      </c>
      <c r="L192" s="109">
        <f>SUM(L193:L196)</f>
        <v>800</v>
      </c>
      <c r="M192" s="1"/>
      <c r="N192" s="1"/>
      <c r="O192" s="1"/>
      <c r="P192" s="1"/>
      <c r="Q192" s="1"/>
      <c r="R192" s="1"/>
    </row>
    <row r="193" spans="1:18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138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  <c r="M193" s="1"/>
      <c r="N193" s="1"/>
      <c r="O193" s="1"/>
      <c r="P193" s="1"/>
      <c r="Q193" s="1"/>
      <c r="R193" s="1"/>
    </row>
    <row r="194" spans="1:18" ht="25.5" hidden="1" customHeight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139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  <c r="M194" s="1"/>
      <c r="N194" s="1"/>
      <c r="O194" s="1"/>
      <c r="P194" s="1"/>
      <c r="Q194" s="1"/>
      <c r="R194" s="1"/>
    </row>
    <row r="195" spans="1:18" ht="25.5" hidden="1" customHeight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140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  <c r="M195" s="1"/>
      <c r="N195" s="1"/>
      <c r="O195" s="1"/>
      <c r="P195" s="1"/>
      <c r="Q195" s="1"/>
      <c r="R195" s="1"/>
    </row>
    <row r="196" spans="1:18" ht="26.25" customHeight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141</v>
      </c>
      <c r="H196" s="77">
        <v>167</v>
      </c>
      <c r="I196" s="134">
        <v>800</v>
      </c>
      <c r="J196" s="135">
        <v>800</v>
      </c>
      <c r="K196" s="115">
        <v>800</v>
      </c>
      <c r="L196" s="115">
        <v>800</v>
      </c>
      <c r="M196" s="1"/>
      <c r="N196" s="1"/>
      <c r="O196" s="1"/>
      <c r="P196" s="1"/>
      <c r="Q196" s="1"/>
      <c r="R196" s="1"/>
    </row>
    <row r="197" spans="1:18" ht="25.5" hidden="1" customHeight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142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  <c r="M197" s="1"/>
      <c r="N197" s="1"/>
      <c r="O197" s="1"/>
      <c r="P197" s="1"/>
      <c r="Q197" s="1"/>
      <c r="R197" s="1"/>
    </row>
    <row r="198" spans="1:18" ht="25.5" hidden="1" customHeight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142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  <c r="M198" s="1"/>
      <c r="N198" s="1"/>
      <c r="O198" s="1"/>
      <c r="P198" s="1"/>
      <c r="Q198" s="1"/>
      <c r="R198" s="1"/>
    </row>
    <row r="199" spans="1:18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143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  <c r="M199" s="1"/>
      <c r="N199" s="1"/>
      <c r="O199" s="1"/>
      <c r="P199" s="1"/>
      <c r="Q199" s="1"/>
      <c r="R199" s="1"/>
    </row>
    <row r="200" spans="1:18" ht="25.5" hidden="1" customHeight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144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  <c r="M200" s="1"/>
      <c r="N200" s="1"/>
      <c r="O200" s="1"/>
      <c r="P200" s="1"/>
      <c r="Q200" s="1"/>
      <c r="R200" s="1"/>
    </row>
    <row r="201" spans="1:18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145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  <c r="M201" s="1"/>
      <c r="N201" s="1"/>
      <c r="O201" s="1"/>
      <c r="P201" s="1"/>
      <c r="Q201" s="1"/>
      <c r="R201" s="1"/>
    </row>
    <row r="202" spans="1:18" ht="25.5" hidden="1" customHeight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146</v>
      </c>
      <c r="H202" s="77">
        <v>173</v>
      </c>
      <c r="I202" s="109">
        <f t="shared" ref="I202:L203" si="19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  <c r="M202" s="1"/>
      <c r="N202" s="1"/>
      <c r="O202" s="1"/>
      <c r="P202" s="1"/>
      <c r="Q202" s="1"/>
      <c r="R202" s="1"/>
    </row>
    <row r="203" spans="1:18" ht="25.5" hidden="1" customHeight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146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  <c r="M203" s="1"/>
      <c r="N203" s="1"/>
      <c r="O203" s="1"/>
      <c r="P203" s="1"/>
      <c r="Q203" s="1"/>
      <c r="R203" s="1"/>
    </row>
    <row r="204" spans="1:18" ht="25.5" hidden="1" customHeight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146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  <c r="M204" s="1"/>
      <c r="N204" s="1"/>
      <c r="O204" s="1"/>
      <c r="P204" s="1"/>
      <c r="Q204" s="1"/>
      <c r="R204" s="1"/>
    </row>
    <row r="205" spans="1:18" ht="25.5" hidden="1" customHeight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147</v>
      </c>
      <c r="H205" s="77">
        <v>176</v>
      </c>
      <c r="I205" s="109">
        <f t="shared" ref="I205:L206" si="20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  <c r="M205" s="1"/>
      <c r="N205" s="1"/>
      <c r="O205" s="1"/>
      <c r="P205" s="1"/>
      <c r="Q205" s="1"/>
      <c r="R205" s="1"/>
    </row>
    <row r="206" spans="1:18" ht="25.5" hidden="1" customHeight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147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  <c r="M206" s="1"/>
      <c r="N206" s="1"/>
      <c r="O206" s="1"/>
      <c r="P206" s="1"/>
      <c r="Q206" s="1"/>
      <c r="R206" s="1"/>
    </row>
    <row r="207" spans="1:18" ht="25.5" hidden="1" customHeight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147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  <c r="M207" s="1"/>
      <c r="N207" s="1"/>
      <c r="O207" s="1"/>
      <c r="P207" s="1"/>
      <c r="Q207" s="1"/>
      <c r="R207" s="1"/>
    </row>
    <row r="208" spans="1:18" ht="38.25" hidden="1" customHeight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148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  <c r="M208" s="1"/>
      <c r="N208" s="1"/>
      <c r="O208" s="1"/>
      <c r="P208" s="1"/>
      <c r="Q208" s="1"/>
      <c r="R208" s="1"/>
    </row>
    <row r="209" spans="1:18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149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  <c r="M209" s="1"/>
      <c r="N209" s="1"/>
      <c r="O209" s="1"/>
      <c r="P209" s="1"/>
      <c r="Q209" s="1"/>
      <c r="R209" s="1"/>
    </row>
    <row r="210" spans="1:18" ht="25.5" hidden="1" customHeight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150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  <c r="M210" s="1"/>
      <c r="N210" s="1"/>
      <c r="O210" s="1"/>
      <c r="P210" s="1"/>
      <c r="Q210" s="1"/>
      <c r="R210" s="1"/>
    </row>
    <row r="211" spans="1:18" ht="25.5" hidden="1" customHeight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151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  <c r="M211" s="1"/>
      <c r="N211" s="1"/>
      <c r="O211" s="1"/>
      <c r="P211" s="1"/>
      <c r="Q211" s="1"/>
      <c r="R211" s="1"/>
    </row>
    <row r="212" spans="1:18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152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  <c r="M212" s="1"/>
      <c r="N212" s="1"/>
      <c r="O212" s="1"/>
      <c r="P212" s="1"/>
      <c r="Q212" s="1"/>
      <c r="R212" s="1"/>
    </row>
    <row r="213" spans="1:18" ht="25.5" hidden="1" customHeight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153</v>
      </c>
      <c r="H213" s="77">
        <v>184</v>
      </c>
      <c r="I213" s="116">
        <f t="shared" ref="I213:L214" si="21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  <c r="M213" s="1"/>
      <c r="N213" s="1"/>
      <c r="O213" s="1"/>
      <c r="P213" s="1"/>
      <c r="Q213" s="1"/>
      <c r="R213" s="1"/>
    </row>
    <row r="214" spans="1:18" ht="25.5" hidden="1" customHeight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153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  <c r="M214" s="1"/>
      <c r="N214" s="1"/>
      <c r="O214" s="1"/>
      <c r="P214" s="1"/>
      <c r="Q214" s="1"/>
      <c r="R214" s="1"/>
    </row>
    <row r="215" spans="1:18" ht="25.5" hidden="1" customHeight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153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  <c r="M215" s="1"/>
      <c r="N215" s="1"/>
      <c r="O215" s="1"/>
      <c r="P215" s="1"/>
      <c r="Q215" s="1"/>
      <c r="R215" s="1"/>
    </row>
    <row r="216" spans="1:18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154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  <c r="M216" s="1"/>
      <c r="N216" s="1"/>
      <c r="O216" s="1"/>
      <c r="P216" s="1"/>
      <c r="Q216" s="1"/>
      <c r="R216" s="1"/>
    </row>
    <row r="217" spans="1:18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154</v>
      </c>
      <c r="H217" s="77">
        <v>188</v>
      </c>
      <c r="I217" s="109">
        <f t="shared" ref="I217:P217" si="22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  <c r="Q217" s="1"/>
      <c r="R217" s="1"/>
    </row>
    <row r="218" spans="1:18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155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  <c r="M218" s="1"/>
      <c r="N218" s="1"/>
      <c r="O218" s="1"/>
      <c r="P218" s="1"/>
      <c r="Q218" s="1"/>
      <c r="R218" s="1"/>
    </row>
    <row r="219" spans="1:18" ht="25.5" hidden="1" customHeight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156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  <c r="M219" s="1"/>
      <c r="N219" s="1"/>
      <c r="O219" s="1"/>
      <c r="P219" s="1"/>
      <c r="Q219" s="1"/>
      <c r="R219" s="1"/>
    </row>
    <row r="220" spans="1:18" ht="25.5" hidden="1" customHeight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157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  <c r="M220" s="1"/>
      <c r="N220" s="1"/>
      <c r="O220" s="1"/>
      <c r="P220" s="1"/>
      <c r="Q220" s="1"/>
      <c r="R220" s="1"/>
    </row>
    <row r="221" spans="1:18" ht="25.5" hidden="1" customHeight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158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  <c r="M221" s="1"/>
      <c r="N221" s="1"/>
      <c r="O221" s="1"/>
      <c r="P221" s="1"/>
      <c r="Q221" s="1"/>
      <c r="R221" s="1"/>
    </row>
    <row r="222" spans="1:18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159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  <c r="M222" s="1"/>
      <c r="N222" s="1"/>
      <c r="O222" s="1"/>
      <c r="P222" s="1"/>
      <c r="Q222" s="1"/>
      <c r="R222" s="1"/>
    </row>
    <row r="223" spans="1:18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154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  <c r="M223" s="1"/>
      <c r="N223" s="1"/>
      <c r="O223" s="1"/>
      <c r="P223" s="1"/>
      <c r="Q223" s="1"/>
      <c r="R223" s="1"/>
    </row>
    <row r="224" spans="1:18" ht="25.5" hidden="1" customHeight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160</v>
      </c>
      <c r="H224" s="77">
        <v>195</v>
      </c>
      <c r="I224" s="116">
        <f t="shared" ref="I224:L226" si="23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  <c r="M224" s="1"/>
      <c r="N224" s="1"/>
      <c r="O224" s="1"/>
      <c r="P224" s="1"/>
      <c r="Q224" s="1"/>
      <c r="R224" s="1"/>
    </row>
    <row r="225" spans="1:18" ht="25.5" hidden="1" customHeight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160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  <c r="M225" s="1"/>
      <c r="N225" s="1"/>
      <c r="O225" s="1"/>
      <c r="P225" s="1"/>
      <c r="Q225" s="1"/>
      <c r="R225" s="1"/>
    </row>
    <row r="226" spans="1:18" ht="25.5" hidden="1" customHeight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161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  <c r="M226" s="1"/>
      <c r="N226" s="1"/>
      <c r="O226" s="1"/>
      <c r="P226" s="1"/>
      <c r="Q226" s="1"/>
      <c r="R226" s="1"/>
    </row>
    <row r="227" spans="1:18" ht="25.5" hidden="1" customHeight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161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  <c r="M227" s="1"/>
      <c r="N227" s="1"/>
      <c r="O227" s="1"/>
      <c r="P227" s="1"/>
      <c r="Q227" s="1"/>
      <c r="R227" s="1"/>
    </row>
    <row r="228" spans="1:18" ht="25.5" hidden="1" customHeight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162</v>
      </c>
      <c r="H228" s="77">
        <v>199</v>
      </c>
      <c r="I228" s="109">
        <f t="shared" ref="I228:L229" si="24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  <c r="M228" s="1"/>
      <c r="N228" s="1"/>
      <c r="O228" s="1"/>
      <c r="P228" s="1"/>
      <c r="Q228" s="1"/>
      <c r="R228" s="1"/>
    </row>
    <row r="229" spans="1:18" ht="25.5" hidden="1" customHeight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162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  <c r="M229" s="1"/>
      <c r="N229" s="1"/>
      <c r="O229" s="1"/>
      <c r="P229" s="1"/>
      <c r="Q229" s="1"/>
      <c r="R229" s="1"/>
    </row>
    <row r="230" spans="1:18" ht="25.5" hidden="1" customHeight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162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  <c r="M230" s="1"/>
      <c r="N230" s="1"/>
      <c r="O230" s="1"/>
      <c r="P230" s="1"/>
      <c r="Q230" s="1"/>
      <c r="R230" s="1"/>
    </row>
    <row r="231" spans="1:18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163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  <c r="M231" s="1"/>
      <c r="N231" s="1"/>
      <c r="O231" s="1"/>
      <c r="P231" s="1"/>
      <c r="Q231" s="1"/>
      <c r="R231" s="1"/>
    </row>
    <row r="232" spans="1:18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164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  <c r="M232" s="1"/>
      <c r="N232" s="1"/>
      <c r="O232" s="1"/>
      <c r="P232" s="1"/>
      <c r="Q232" s="1"/>
      <c r="R232" s="1"/>
    </row>
    <row r="233" spans="1:18" ht="25.5" hidden="1" customHeight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165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  <c r="M233" s="1"/>
      <c r="N233" s="1"/>
      <c r="O233" s="1"/>
      <c r="P233" s="1"/>
      <c r="Q233" s="1"/>
      <c r="R233" s="1"/>
    </row>
    <row r="234" spans="1:18" ht="38.25" hidden="1" customHeight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166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  <c r="M234" s="1"/>
      <c r="N234" s="1"/>
      <c r="O234" s="1"/>
      <c r="P234" s="1"/>
      <c r="Q234" s="1"/>
      <c r="R234" s="1"/>
    </row>
    <row r="235" spans="1:18" ht="38.25" hidden="1" customHeight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167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  <c r="M235" s="1"/>
      <c r="N235" s="1"/>
      <c r="O235" s="1"/>
      <c r="P235" s="1"/>
      <c r="Q235" s="1"/>
      <c r="R235" s="1"/>
    </row>
    <row r="236" spans="1:18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168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  <c r="M236" s="1"/>
      <c r="N236" s="1"/>
      <c r="O236" s="1"/>
      <c r="P236" s="1"/>
      <c r="Q236" s="1"/>
      <c r="R236" s="1"/>
    </row>
    <row r="237" spans="1:18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169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  <c r="M237" s="1"/>
      <c r="N237" s="1"/>
      <c r="O237" s="1"/>
      <c r="P237" s="1"/>
      <c r="Q237" s="1"/>
      <c r="R237" s="1"/>
    </row>
    <row r="238" spans="1:18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169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  <c r="M238" s="1"/>
      <c r="N238" s="1"/>
      <c r="O238" s="1"/>
      <c r="P238" s="1"/>
      <c r="Q238" s="1"/>
      <c r="R238" s="1"/>
    </row>
    <row r="239" spans="1:18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170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  <c r="M239" s="1"/>
      <c r="N239" s="1"/>
      <c r="O239" s="1"/>
      <c r="P239" s="1"/>
      <c r="Q239" s="1"/>
      <c r="R239" s="1"/>
    </row>
    <row r="240" spans="1:18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171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  <c r="M240" s="1"/>
      <c r="N240" s="1"/>
      <c r="O240" s="1"/>
      <c r="P240" s="1"/>
      <c r="Q240" s="1"/>
      <c r="R240" s="1"/>
    </row>
    <row r="241" spans="1:18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172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  <c r="M241" s="1"/>
      <c r="N241" s="1"/>
      <c r="O241" s="1"/>
      <c r="P241" s="1"/>
      <c r="Q241" s="1"/>
      <c r="R241" s="1"/>
    </row>
    <row r="242" spans="1:18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173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  <c r="M242" s="1"/>
      <c r="N242" s="1"/>
      <c r="O242" s="1"/>
      <c r="P242" s="1"/>
      <c r="Q242" s="1"/>
      <c r="R242" s="1"/>
    </row>
    <row r="243" spans="1:18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174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  <c r="M243" s="1"/>
      <c r="N243" s="1"/>
      <c r="O243" s="1"/>
      <c r="P243" s="1"/>
      <c r="Q243" s="1"/>
      <c r="R243" s="1"/>
    </row>
    <row r="244" spans="1:18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175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  <c r="M244" s="1"/>
      <c r="N244" s="1"/>
      <c r="O244" s="1"/>
      <c r="P244" s="1"/>
      <c r="Q244" s="1"/>
      <c r="R244" s="1"/>
    </row>
    <row r="245" spans="1:18" ht="25.5" hidden="1" customHeight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176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  <c r="M245" s="1"/>
      <c r="N245" s="1"/>
      <c r="O245" s="1"/>
      <c r="P245" s="1"/>
      <c r="Q245" s="1"/>
      <c r="R245" s="1"/>
    </row>
    <row r="246" spans="1:18" ht="25.5" hidden="1" customHeight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176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  <c r="M246" s="1"/>
      <c r="N246" s="1"/>
      <c r="O246" s="1"/>
      <c r="P246" s="1"/>
      <c r="Q246" s="1"/>
      <c r="R246" s="1"/>
    </row>
    <row r="247" spans="1:18" ht="25.5" hidden="1" customHeight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177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  <c r="M247" s="1"/>
      <c r="N247" s="1"/>
      <c r="O247" s="1"/>
      <c r="P247" s="1"/>
      <c r="Q247" s="1"/>
      <c r="R247" s="1"/>
    </row>
    <row r="248" spans="1:18" ht="25.5" hidden="1" customHeight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178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  <c r="M248" s="1"/>
      <c r="N248" s="1"/>
      <c r="O248" s="1"/>
      <c r="P248" s="1"/>
      <c r="Q248" s="1"/>
      <c r="R248" s="1"/>
    </row>
    <row r="249" spans="1:18" ht="25.5" hidden="1" customHeight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179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  <c r="M249" s="1"/>
      <c r="N249" s="1"/>
      <c r="O249" s="1"/>
      <c r="P249" s="1"/>
      <c r="Q249" s="1"/>
      <c r="R249" s="1"/>
    </row>
    <row r="250" spans="1:18" ht="25.5" hidden="1" customHeight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179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  <c r="M250" s="1"/>
      <c r="N250" s="1"/>
      <c r="O250" s="1"/>
      <c r="P250" s="1"/>
      <c r="Q250" s="1"/>
      <c r="R250" s="1"/>
    </row>
    <row r="251" spans="1:18" ht="25.5" hidden="1" customHeight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180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  <c r="M251" s="1"/>
      <c r="N251" s="1"/>
      <c r="O251" s="1"/>
      <c r="P251" s="1"/>
      <c r="Q251" s="1"/>
      <c r="R251" s="1"/>
    </row>
    <row r="252" spans="1:18" ht="25.5" hidden="1" customHeight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181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  <c r="M252" s="1"/>
      <c r="N252" s="1"/>
      <c r="O252" s="1"/>
      <c r="P252" s="1"/>
      <c r="Q252" s="1"/>
      <c r="R252" s="1"/>
    </row>
    <row r="253" spans="1:18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182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  <c r="M253" s="1"/>
      <c r="N253" s="1"/>
      <c r="O253" s="1"/>
      <c r="P253" s="1"/>
      <c r="Q253" s="1"/>
      <c r="R253" s="1"/>
    </row>
    <row r="254" spans="1:18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182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  <c r="M254" s="1"/>
      <c r="N254" s="1"/>
      <c r="O254" s="1"/>
      <c r="P254" s="1"/>
      <c r="Q254" s="1"/>
      <c r="R254" s="1"/>
    </row>
    <row r="255" spans="1:18" ht="25.5" hidden="1" customHeight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183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  <c r="M255" s="1"/>
      <c r="N255" s="1"/>
      <c r="O255" s="1"/>
      <c r="P255" s="1"/>
      <c r="Q255" s="1"/>
      <c r="R255" s="1"/>
    </row>
    <row r="256" spans="1:18" ht="25.5" hidden="1" customHeight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184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  <c r="M256" s="1"/>
      <c r="N256" s="1"/>
      <c r="O256" s="1"/>
      <c r="P256" s="1"/>
      <c r="Q256" s="1"/>
      <c r="R256" s="1"/>
    </row>
    <row r="257" spans="1:18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185</v>
      </c>
      <c r="H257" s="77">
        <v>228</v>
      </c>
      <c r="I257" s="109">
        <f t="shared" ref="I257:L258" si="25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  <c r="M257" s="1"/>
      <c r="N257" s="1"/>
      <c r="O257" s="1"/>
      <c r="P257" s="1"/>
      <c r="Q257" s="1"/>
      <c r="R257" s="1"/>
    </row>
    <row r="258" spans="1:18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185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  <c r="M258" s="1"/>
      <c r="N258" s="1"/>
      <c r="O258" s="1"/>
      <c r="P258" s="1"/>
      <c r="Q258" s="1"/>
      <c r="R258" s="1"/>
    </row>
    <row r="259" spans="1:18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185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  <c r="M259" s="1"/>
      <c r="N259" s="1"/>
      <c r="O259" s="1"/>
      <c r="P259" s="1"/>
      <c r="Q259" s="1"/>
      <c r="R259" s="1"/>
    </row>
    <row r="260" spans="1:18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186</v>
      </c>
      <c r="H260" s="77">
        <v>231</v>
      </c>
      <c r="I260" s="109">
        <f t="shared" ref="I260:L261" si="26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  <c r="M260" s="1"/>
      <c r="N260" s="1"/>
      <c r="O260" s="1"/>
      <c r="P260" s="1"/>
      <c r="Q260" s="1"/>
      <c r="R260" s="1"/>
    </row>
    <row r="261" spans="1:18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186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  <c r="M261" s="1"/>
      <c r="N261" s="1"/>
      <c r="O261" s="1"/>
      <c r="P261" s="1"/>
      <c r="Q261" s="1"/>
      <c r="R261" s="1"/>
    </row>
    <row r="262" spans="1:18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186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  <c r="M262" s="1"/>
      <c r="N262" s="1"/>
      <c r="O262" s="1"/>
      <c r="P262" s="1"/>
      <c r="Q262" s="1"/>
      <c r="R262" s="1"/>
    </row>
    <row r="263" spans="1:18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187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  <c r="M263" s="1"/>
      <c r="N263" s="1"/>
      <c r="O263" s="1"/>
      <c r="P263" s="1"/>
      <c r="Q263" s="1"/>
      <c r="R263" s="1"/>
    </row>
    <row r="264" spans="1:18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187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  <c r="M264" s="1"/>
      <c r="N264" s="1"/>
      <c r="O264" s="1"/>
      <c r="P264" s="1"/>
      <c r="Q264" s="1"/>
      <c r="R264" s="1"/>
    </row>
    <row r="265" spans="1:18" ht="25.5" hidden="1" customHeight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188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  <c r="M265" s="1"/>
      <c r="N265" s="1"/>
      <c r="O265" s="1"/>
      <c r="P265" s="1"/>
      <c r="Q265" s="1"/>
      <c r="R265" s="1"/>
    </row>
    <row r="266" spans="1:18" ht="25.5" hidden="1" customHeight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189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  <c r="M266" s="1"/>
      <c r="N266" s="1"/>
      <c r="O266" s="1"/>
      <c r="P266" s="1"/>
      <c r="Q266" s="1"/>
      <c r="R266" s="1"/>
    </row>
    <row r="267" spans="1:18" ht="38.25" hidden="1" customHeight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190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  <c r="M267" s="1"/>
      <c r="N267" s="1"/>
      <c r="O267" s="1"/>
      <c r="P267" s="1"/>
      <c r="Q267" s="1"/>
      <c r="R267" s="1"/>
    </row>
    <row r="268" spans="1:18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191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  <c r="M268" s="1"/>
      <c r="N268" s="1"/>
      <c r="O268" s="1"/>
      <c r="P268" s="1"/>
      <c r="Q268" s="1"/>
      <c r="R268" s="1"/>
    </row>
    <row r="269" spans="1:18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169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  <c r="M269" s="1"/>
      <c r="N269" s="1"/>
      <c r="O269" s="1"/>
      <c r="P269" s="1"/>
      <c r="Q269" s="1"/>
      <c r="R269" s="1"/>
    </row>
    <row r="270" spans="1:18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169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  <c r="M270" s="1"/>
      <c r="N270" s="1"/>
      <c r="O270" s="1"/>
      <c r="P270" s="1"/>
      <c r="Q270" s="1"/>
      <c r="R270" s="1"/>
    </row>
    <row r="271" spans="1:18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192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  <c r="M271" s="1"/>
      <c r="N271" s="1"/>
      <c r="O271" s="1"/>
      <c r="P271" s="1"/>
      <c r="Q271" s="1"/>
      <c r="R271" s="1"/>
    </row>
    <row r="272" spans="1:18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171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  <c r="M272" s="1"/>
      <c r="N272" s="1"/>
      <c r="O272" s="1"/>
      <c r="P272" s="1"/>
      <c r="Q272" s="1"/>
      <c r="R272" s="1"/>
    </row>
    <row r="273" spans="1:18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172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  <c r="M273" s="1"/>
      <c r="N273" s="1"/>
      <c r="O273" s="1"/>
      <c r="P273" s="1"/>
      <c r="Q273" s="1"/>
      <c r="R273" s="1"/>
    </row>
    <row r="274" spans="1:18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173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  <c r="M274" s="1"/>
      <c r="N274" s="1"/>
      <c r="O274" s="1"/>
      <c r="P274" s="1"/>
      <c r="Q274" s="1"/>
      <c r="R274" s="1"/>
    </row>
    <row r="275" spans="1:18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174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  <c r="M275" s="1"/>
      <c r="N275" s="1"/>
      <c r="O275" s="1"/>
      <c r="P275" s="1"/>
      <c r="Q275" s="1"/>
      <c r="R275" s="1"/>
    </row>
    <row r="276" spans="1:18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193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  <c r="M276" s="1"/>
      <c r="N276" s="1"/>
      <c r="O276" s="1"/>
      <c r="P276" s="1"/>
      <c r="Q276" s="1"/>
      <c r="R276" s="1"/>
    </row>
    <row r="277" spans="1:18" ht="25.5" hidden="1" customHeight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194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  <c r="M277" s="1"/>
      <c r="N277" s="1"/>
      <c r="O277" s="1"/>
      <c r="P277" s="1"/>
      <c r="Q277" s="1"/>
      <c r="R277" s="1"/>
    </row>
    <row r="278" spans="1:18" ht="25.5" hidden="1" customHeight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194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  <c r="M278" s="1"/>
      <c r="N278" s="1"/>
      <c r="O278" s="1"/>
      <c r="P278" s="1"/>
      <c r="Q278" s="1"/>
      <c r="R278" s="1"/>
    </row>
    <row r="279" spans="1:18" ht="25.5" hidden="1" customHeight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195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  <c r="M279" s="1"/>
      <c r="N279" s="1"/>
      <c r="O279" s="1"/>
      <c r="P279" s="1"/>
      <c r="Q279" s="1"/>
      <c r="R279" s="1"/>
    </row>
    <row r="280" spans="1:18" ht="25.5" hidden="1" customHeight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196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  <c r="M280" s="1"/>
      <c r="N280" s="1"/>
      <c r="O280" s="1"/>
      <c r="P280" s="1"/>
      <c r="Q280" s="1"/>
      <c r="R280" s="1"/>
    </row>
    <row r="281" spans="1:18" ht="25.5" hidden="1" customHeight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197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  <c r="M281" s="1"/>
      <c r="N281" s="1"/>
      <c r="O281" s="1"/>
      <c r="P281" s="1"/>
      <c r="Q281" s="1"/>
      <c r="R281" s="1"/>
    </row>
    <row r="282" spans="1:18" ht="25.5" hidden="1" customHeight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197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  <c r="M282" s="1"/>
      <c r="N282" s="1"/>
      <c r="O282" s="1"/>
      <c r="P282" s="1"/>
      <c r="Q282" s="1"/>
      <c r="R282" s="1"/>
    </row>
    <row r="283" spans="1:18" ht="25.5" hidden="1" customHeight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198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  <c r="M283" s="1"/>
      <c r="N283" s="1"/>
      <c r="O283" s="1"/>
      <c r="P283" s="1"/>
      <c r="Q283" s="1"/>
      <c r="R283" s="1"/>
    </row>
    <row r="284" spans="1:18" ht="25.5" hidden="1" customHeight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199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  <c r="M284" s="1"/>
      <c r="N284" s="1"/>
      <c r="O284" s="1"/>
      <c r="P284" s="1"/>
      <c r="Q284" s="1"/>
      <c r="R284" s="1"/>
    </row>
    <row r="285" spans="1:18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200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 s="1"/>
      <c r="N285" s="1"/>
      <c r="O285" s="1"/>
      <c r="P285" s="1"/>
      <c r="Q285" s="1"/>
      <c r="R285" s="1"/>
    </row>
    <row r="286" spans="1:18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200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  <c r="M286" s="1"/>
      <c r="N286" s="1"/>
      <c r="O286" s="1"/>
      <c r="P286" s="1"/>
      <c r="Q286" s="1"/>
      <c r="R286" s="1"/>
    </row>
    <row r="287" spans="1:18" ht="25.5" hidden="1" customHeight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201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  <c r="M287" s="1"/>
      <c r="N287" s="1"/>
      <c r="O287" s="1"/>
      <c r="P287" s="1"/>
      <c r="Q287" s="1"/>
      <c r="R287" s="1"/>
    </row>
    <row r="288" spans="1:18" ht="25.5" hidden="1" customHeight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202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  <c r="M288" s="1"/>
      <c r="N288" s="1"/>
      <c r="O288" s="1"/>
      <c r="P288" s="1"/>
      <c r="Q288" s="1"/>
      <c r="R288" s="1"/>
    </row>
    <row r="289" spans="1:18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203</v>
      </c>
      <c r="H289" s="77">
        <v>260</v>
      </c>
      <c r="I289" s="109">
        <f t="shared" ref="I289:L290" si="27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  <c r="M289" s="1"/>
      <c r="N289" s="1"/>
      <c r="O289" s="1"/>
      <c r="P289" s="1"/>
      <c r="Q289" s="1"/>
      <c r="R289" s="1"/>
    </row>
    <row r="290" spans="1:18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203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  <c r="M290" s="1"/>
      <c r="N290" s="1"/>
      <c r="O290" s="1"/>
      <c r="P290" s="1"/>
      <c r="Q290" s="1"/>
      <c r="R290" s="1"/>
    </row>
    <row r="291" spans="1:18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203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  <c r="M291" s="1"/>
      <c r="N291" s="1"/>
      <c r="O291" s="1"/>
      <c r="P291" s="1"/>
      <c r="Q291" s="1"/>
      <c r="R291" s="1"/>
    </row>
    <row r="292" spans="1:18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186</v>
      </c>
      <c r="H292" s="77">
        <v>263</v>
      </c>
      <c r="I292" s="109">
        <f t="shared" ref="I292:L293" si="28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  <c r="M292" s="1"/>
      <c r="N292" s="1"/>
      <c r="O292" s="1"/>
      <c r="P292" s="1"/>
      <c r="Q292" s="1"/>
      <c r="R292" s="1"/>
    </row>
    <row r="293" spans="1:18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186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  <c r="M293" s="1"/>
      <c r="N293" s="1"/>
      <c r="O293" s="1"/>
      <c r="P293" s="1"/>
      <c r="Q293" s="1"/>
      <c r="R293" s="1"/>
    </row>
    <row r="294" spans="1:18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186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  <c r="M294" s="1"/>
      <c r="N294" s="1"/>
      <c r="O294" s="1"/>
      <c r="P294" s="1"/>
      <c r="Q294" s="1"/>
      <c r="R294" s="1"/>
    </row>
    <row r="295" spans="1:18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187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  <c r="M295" s="1"/>
      <c r="N295" s="1"/>
      <c r="O295" s="1"/>
      <c r="P295" s="1"/>
      <c r="Q295" s="1"/>
      <c r="R295" s="1"/>
    </row>
    <row r="296" spans="1:18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187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  <c r="M296" s="1"/>
      <c r="N296" s="1"/>
      <c r="O296" s="1"/>
      <c r="P296" s="1"/>
      <c r="Q296" s="1"/>
      <c r="R296" s="1"/>
    </row>
    <row r="297" spans="1:18" ht="25.5" hidden="1" customHeight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188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  <c r="M297" s="1"/>
      <c r="N297" s="1"/>
      <c r="O297" s="1"/>
      <c r="P297" s="1"/>
      <c r="Q297" s="1"/>
      <c r="R297" s="1"/>
    </row>
    <row r="298" spans="1:18" ht="25.5" hidden="1" customHeight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189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  <c r="M298" s="1"/>
      <c r="N298" s="1"/>
      <c r="O298" s="1"/>
      <c r="P298" s="1"/>
      <c r="Q298" s="1"/>
      <c r="R298" s="1"/>
    </row>
    <row r="299" spans="1:18" ht="25.5" hidden="1" customHeight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204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  <c r="M299" s="1"/>
      <c r="N299" s="1"/>
      <c r="O299" s="1"/>
      <c r="P299" s="1"/>
      <c r="Q299" s="1"/>
      <c r="R299" s="1"/>
    </row>
    <row r="300" spans="1:18" ht="38.25" hidden="1" customHeight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205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  <c r="M300" s="1"/>
      <c r="N300" s="1"/>
      <c r="O300" s="1"/>
      <c r="P300" s="1"/>
      <c r="Q300" s="1"/>
      <c r="R300" s="1"/>
    </row>
    <row r="301" spans="1:18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191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  <c r="M301" s="1"/>
      <c r="N301" s="1"/>
      <c r="O301" s="1"/>
      <c r="P301" s="1"/>
      <c r="Q301" s="1"/>
      <c r="R301" s="1"/>
    </row>
    <row r="302" spans="1:18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169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  <c r="M302" s="1"/>
      <c r="N302" s="1"/>
      <c r="O302" s="1"/>
      <c r="P302" s="1"/>
      <c r="Q302" s="1"/>
      <c r="R302" s="1"/>
    </row>
    <row r="303" spans="1:18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169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  <c r="M303" s="1"/>
      <c r="N303" s="1"/>
      <c r="O303" s="1"/>
      <c r="P303" s="1"/>
      <c r="Q303" s="1"/>
      <c r="R303" s="1"/>
    </row>
    <row r="304" spans="1:18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192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  <c r="M304" s="1"/>
      <c r="N304" s="1"/>
      <c r="O304" s="1"/>
      <c r="P304" s="1"/>
      <c r="Q304" s="1"/>
      <c r="R304" s="1"/>
    </row>
    <row r="305" spans="1:18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171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  <c r="M305" s="1"/>
      <c r="N305" s="1"/>
      <c r="O305" s="1"/>
      <c r="P305" s="1"/>
      <c r="Q305" s="1"/>
      <c r="R305" s="1"/>
    </row>
    <row r="306" spans="1:18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172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  <c r="M306" s="1"/>
      <c r="N306" s="1"/>
      <c r="O306" s="1"/>
      <c r="P306" s="1"/>
      <c r="Q306" s="1"/>
      <c r="R306" s="1"/>
    </row>
    <row r="307" spans="1:18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173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  <c r="M307" s="1"/>
      <c r="N307" s="1"/>
      <c r="O307" s="1"/>
      <c r="P307" s="1"/>
      <c r="Q307" s="1"/>
      <c r="R307" s="1"/>
    </row>
    <row r="308" spans="1:18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174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  <c r="M308" s="1"/>
      <c r="N308" s="1"/>
      <c r="O308" s="1"/>
      <c r="P308" s="1"/>
      <c r="Q308" s="1"/>
      <c r="R308" s="1"/>
    </row>
    <row r="309" spans="1:18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193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  <c r="M309" s="1"/>
      <c r="N309" s="1"/>
      <c r="O309" s="1"/>
      <c r="P309" s="1"/>
      <c r="Q309" s="1"/>
      <c r="R309" s="1"/>
    </row>
    <row r="310" spans="1:18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206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  <c r="M310" s="1"/>
      <c r="N310" s="1"/>
      <c r="O310" s="1"/>
      <c r="P310" s="1"/>
      <c r="Q310" s="1"/>
      <c r="R310" s="1"/>
    </row>
    <row r="311" spans="1:18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206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  <c r="M311" s="1"/>
      <c r="N311" s="1"/>
      <c r="O311" s="1"/>
      <c r="P311" s="1"/>
      <c r="Q311" s="1"/>
      <c r="R311" s="1"/>
    </row>
    <row r="312" spans="1:18" ht="25.5" hidden="1" customHeight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207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  <c r="M312" s="1"/>
      <c r="N312" s="1"/>
      <c r="O312" s="1"/>
      <c r="P312" s="1"/>
      <c r="Q312" s="1"/>
      <c r="R312" s="1"/>
    </row>
    <row r="313" spans="1:18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208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  <c r="M313" s="1"/>
      <c r="N313" s="1"/>
      <c r="O313" s="1"/>
      <c r="P313" s="1"/>
      <c r="Q313" s="1"/>
      <c r="R313" s="1"/>
    </row>
    <row r="314" spans="1:18" ht="25.5" hidden="1" customHeight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209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  <c r="M314" s="1"/>
      <c r="N314" s="1"/>
      <c r="O314" s="1"/>
      <c r="P314" s="1"/>
      <c r="Q314" s="1"/>
      <c r="R314" s="1"/>
    </row>
    <row r="315" spans="1:18" ht="25.5" hidden="1" customHeight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209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  <c r="M315" s="1"/>
      <c r="N315" s="1"/>
      <c r="O315" s="1"/>
      <c r="P315" s="1"/>
      <c r="Q315" s="1"/>
      <c r="R315" s="1"/>
    </row>
    <row r="316" spans="1:18" ht="25.5" hidden="1" customHeight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210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  <c r="M316" s="1"/>
      <c r="N316" s="1"/>
      <c r="O316" s="1"/>
      <c r="P316" s="1"/>
      <c r="Q316" s="1"/>
      <c r="R316" s="1"/>
    </row>
    <row r="317" spans="1:18" ht="25.5" hidden="1" customHeight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211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  <c r="M317" s="1"/>
      <c r="N317" s="1"/>
      <c r="O317" s="1"/>
      <c r="P317" s="1"/>
      <c r="Q317" s="1"/>
      <c r="R317" s="1"/>
    </row>
    <row r="318" spans="1:18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212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 s="1"/>
      <c r="N318" s="1"/>
      <c r="O318" s="1"/>
      <c r="P318" s="1"/>
      <c r="Q318" s="1"/>
      <c r="R318" s="1"/>
    </row>
    <row r="319" spans="1:18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212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  <c r="M319" s="1"/>
      <c r="N319" s="1"/>
      <c r="O319" s="1"/>
      <c r="P319" s="1"/>
      <c r="Q319" s="1"/>
      <c r="R319" s="1"/>
    </row>
    <row r="320" spans="1:18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213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  <c r="M320" s="1"/>
      <c r="N320" s="1"/>
      <c r="O320" s="1"/>
      <c r="P320" s="1"/>
      <c r="Q320" s="1"/>
      <c r="R320" s="1"/>
    </row>
    <row r="321" spans="1:18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214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  <c r="M321" s="1"/>
      <c r="N321" s="1"/>
      <c r="O321" s="1"/>
      <c r="P321" s="1"/>
      <c r="Q321" s="1"/>
      <c r="R321" s="1"/>
    </row>
    <row r="322" spans="1:18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215</v>
      </c>
      <c r="H322" s="77">
        <v>293</v>
      </c>
      <c r="I322" s="117">
        <f t="shared" ref="I322:L323" si="29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  <c r="M322" s="1"/>
      <c r="N322" s="1"/>
      <c r="O322" s="1"/>
      <c r="P322" s="1"/>
      <c r="Q322" s="1"/>
      <c r="R322" s="1"/>
    </row>
    <row r="323" spans="1:18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215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  <c r="M323" s="1"/>
      <c r="N323" s="1"/>
      <c r="O323" s="1"/>
      <c r="P323" s="1"/>
      <c r="Q323" s="1"/>
      <c r="R323" s="1"/>
    </row>
    <row r="324" spans="1:18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215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  <c r="M324" s="1"/>
      <c r="N324" s="1"/>
      <c r="O324" s="1"/>
      <c r="P324" s="1"/>
      <c r="Q324" s="1"/>
      <c r="R324" s="1"/>
    </row>
    <row r="325" spans="1:18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186</v>
      </c>
      <c r="H325" s="77">
        <v>296</v>
      </c>
      <c r="I325" s="110">
        <f t="shared" ref="I325:L326" si="30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  <c r="M325" s="1"/>
      <c r="N325" s="1"/>
      <c r="O325" s="1"/>
      <c r="P325" s="1"/>
      <c r="Q325" s="1"/>
      <c r="R325" s="1"/>
    </row>
    <row r="326" spans="1:18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186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  <c r="M326" s="1"/>
      <c r="N326" s="1"/>
      <c r="O326" s="1"/>
      <c r="P326" s="1"/>
      <c r="Q326" s="1"/>
      <c r="R326" s="1"/>
    </row>
    <row r="327" spans="1:18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186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  <c r="M327" s="1"/>
      <c r="N327" s="1"/>
      <c r="O327" s="1"/>
      <c r="P327" s="1"/>
      <c r="Q327" s="1"/>
      <c r="R327" s="1"/>
    </row>
    <row r="328" spans="1:18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216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  <c r="M328" s="1"/>
      <c r="N328" s="1"/>
      <c r="O328" s="1"/>
      <c r="P328" s="1"/>
      <c r="Q328" s="1"/>
      <c r="R328" s="1"/>
    </row>
    <row r="329" spans="1:18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216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  <c r="M329" s="1"/>
      <c r="N329" s="1"/>
      <c r="O329" s="1"/>
      <c r="P329" s="1"/>
      <c r="Q329" s="1"/>
      <c r="R329" s="1"/>
    </row>
    <row r="330" spans="1:18" ht="25.5" hidden="1" customHeight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217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  <c r="M330" s="1"/>
      <c r="N330" s="1"/>
      <c r="O330" s="1"/>
      <c r="P330" s="1"/>
      <c r="Q330" s="1"/>
      <c r="R330" s="1"/>
    </row>
    <row r="331" spans="1:18" ht="25.5" hidden="1" customHeight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218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  <c r="M331" s="1"/>
      <c r="N331" s="1"/>
      <c r="O331" s="1"/>
      <c r="P331" s="1"/>
      <c r="Q331" s="1"/>
      <c r="R331" s="1"/>
    </row>
    <row r="332" spans="1:18" ht="38.25" hidden="1" customHeight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219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  <c r="M332" s="1"/>
      <c r="N332" s="1"/>
      <c r="O332" s="1"/>
      <c r="P332" s="1"/>
      <c r="Q332" s="1"/>
      <c r="R332" s="1"/>
    </row>
    <row r="333" spans="1:18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168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  <c r="M333" s="1"/>
      <c r="N333" s="1"/>
      <c r="O333" s="1"/>
      <c r="P333" s="1"/>
      <c r="Q333" s="1"/>
      <c r="R333" s="1"/>
    </row>
    <row r="334" spans="1:18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168</v>
      </c>
      <c r="H334" s="77">
        <v>305</v>
      </c>
      <c r="I334" s="109">
        <f t="shared" ref="I334:P334" si="31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  <c r="Q334" s="1"/>
      <c r="R334" s="1"/>
    </row>
    <row r="335" spans="1:18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169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  <c r="M335" s="1"/>
      <c r="N335" s="1"/>
      <c r="O335" s="1"/>
      <c r="P335" s="1"/>
      <c r="Q335" s="1"/>
      <c r="R335" s="1"/>
    </row>
    <row r="336" spans="1:18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192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  <c r="M336" s="1"/>
      <c r="N336" s="1"/>
      <c r="O336" s="1"/>
      <c r="P336" s="1"/>
      <c r="Q336" s="1"/>
      <c r="R336" s="1"/>
    </row>
    <row r="337" spans="1:18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171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  <c r="M337" s="1"/>
      <c r="N337" s="1"/>
      <c r="O337" s="1"/>
      <c r="P337" s="1"/>
      <c r="Q337" s="1"/>
      <c r="R337" s="1"/>
    </row>
    <row r="338" spans="1:18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172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  <c r="M338" s="1"/>
      <c r="N338" s="1"/>
      <c r="O338" s="1"/>
      <c r="P338" s="1"/>
      <c r="Q338" s="1"/>
      <c r="R338" s="1"/>
    </row>
    <row r="339" spans="1:18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173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  <c r="M339" s="1"/>
      <c r="N339" s="1"/>
      <c r="O339" s="1"/>
      <c r="P339" s="1"/>
      <c r="Q339" s="1"/>
      <c r="R339" s="1"/>
    </row>
    <row r="340" spans="1:18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174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  <c r="M340" s="1"/>
      <c r="N340" s="1"/>
      <c r="O340" s="1"/>
      <c r="P340" s="1"/>
      <c r="Q340" s="1"/>
      <c r="R340" s="1"/>
    </row>
    <row r="341" spans="1:18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193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  <c r="M341" s="1"/>
      <c r="N341" s="1"/>
      <c r="O341" s="1"/>
      <c r="P341" s="1"/>
      <c r="Q341" s="1"/>
      <c r="R341" s="1"/>
    </row>
    <row r="342" spans="1:18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206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  <c r="M342" s="1"/>
      <c r="N342" s="1"/>
      <c r="O342" s="1"/>
      <c r="P342" s="1"/>
      <c r="Q342" s="1"/>
      <c r="R342" s="1"/>
    </row>
    <row r="343" spans="1:18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206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  <c r="M343" s="1"/>
      <c r="N343" s="1"/>
      <c r="O343" s="1"/>
      <c r="P343" s="1"/>
      <c r="Q343" s="1"/>
      <c r="R343" s="1"/>
    </row>
    <row r="344" spans="1:18" ht="25.5" hidden="1" customHeight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207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  <c r="M344" s="1"/>
      <c r="N344" s="1"/>
      <c r="O344" s="1"/>
      <c r="P344" s="1"/>
      <c r="Q344" s="1"/>
      <c r="R344" s="1"/>
    </row>
    <row r="345" spans="1:18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208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  <c r="M345" s="1"/>
      <c r="N345" s="1"/>
      <c r="O345" s="1"/>
      <c r="P345" s="1"/>
      <c r="Q345" s="1"/>
      <c r="R345" s="1"/>
    </row>
    <row r="346" spans="1:18" ht="25.5" hidden="1" customHeight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209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  <c r="M346" s="1"/>
      <c r="N346" s="1"/>
      <c r="O346" s="1"/>
      <c r="P346" s="1"/>
      <c r="Q346" s="1"/>
      <c r="R346" s="1"/>
    </row>
    <row r="347" spans="1:18" ht="25.5" hidden="1" customHeight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209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  <c r="M347" s="1"/>
      <c r="N347" s="1"/>
      <c r="O347" s="1"/>
      <c r="P347" s="1"/>
      <c r="Q347" s="1"/>
      <c r="R347" s="1"/>
    </row>
    <row r="348" spans="1:18" ht="25.5" hidden="1" customHeight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210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  <c r="M348" s="1"/>
      <c r="N348" s="1"/>
      <c r="O348" s="1"/>
      <c r="P348" s="1"/>
      <c r="Q348" s="1"/>
      <c r="R348" s="1"/>
    </row>
    <row r="349" spans="1:18" ht="25.5" hidden="1" customHeight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211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  <c r="M349" s="1"/>
      <c r="N349" s="1"/>
      <c r="O349" s="1"/>
      <c r="P349" s="1"/>
      <c r="Q349" s="1"/>
      <c r="R349" s="1"/>
    </row>
    <row r="350" spans="1:18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212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 s="1"/>
      <c r="N350" s="1"/>
      <c r="O350" s="1"/>
      <c r="P350" s="1"/>
      <c r="Q350" s="1"/>
      <c r="R350" s="1"/>
    </row>
    <row r="351" spans="1:18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212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  <c r="M351" s="1"/>
      <c r="N351" s="1"/>
      <c r="O351" s="1"/>
      <c r="P351" s="1"/>
      <c r="Q351" s="1"/>
      <c r="R351" s="1"/>
    </row>
    <row r="352" spans="1:18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213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  <c r="M352" s="1"/>
      <c r="N352" s="1"/>
      <c r="O352" s="1"/>
      <c r="P352" s="1"/>
      <c r="Q352" s="1"/>
      <c r="R352" s="1"/>
    </row>
    <row r="353" spans="1:18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220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  <c r="M353" s="1"/>
      <c r="N353" s="1"/>
      <c r="O353" s="1"/>
      <c r="P353" s="1"/>
      <c r="Q353" s="1"/>
      <c r="R353" s="1"/>
    </row>
    <row r="354" spans="1:18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215</v>
      </c>
      <c r="H354" s="77">
        <v>325</v>
      </c>
      <c r="I354" s="109">
        <f t="shared" ref="I354:L355" si="32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  <c r="M354" s="1"/>
      <c r="N354" s="1"/>
      <c r="O354" s="1"/>
      <c r="P354" s="1"/>
      <c r="Q354" s="1"/>
      <c r="R354" s="1"/>
    </row>
    <row r="355" spans="1:18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215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  <c r="M355" s="1"/>
      <c r="N355" s="1"/>
      <c r="O355" s="1"/>
      <c r="P355" s="1"/>
      <c r="Q355" s="1"/>
      <c r="R355" s="1"/>
    </row>
    <row r="356" spans="1:18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215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  <c r="M356" s="1"/>
      <c r="N356" s="1"/>
      <c r="O356" s="1"/>
      <c r="P356" s="1"/>
      <c r="Q356" s="1"/>
      <c r="R356" s="1"/>
    </row>
    <row r="357" spans="1:18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186</v>
      </c>
      <c r="H357" s="77">
        <v>328</v>
      </c>
      <c r="I357" s="109">
        <f t="shared" ref="I357:L358" si="33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  <c r="M357" s="1"/>
      <c r="N357" s="1"/>
      <c r="O357" s="1"/>
      <c r="P357" s="1"/>
      <c r="Q357" s="1"/>
      <c r="R357" s="1"/>
    </row>
    <row r="358" spans="1:18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186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  <c r="M358" s="1"/>
      <c r="N358" s="1"/>
      <c r="O358" s="1"/>
      <c r="P358" s="1"/>
      <c r="Q358" s="1"/>
      <c r="R358" s="1"/>
    </row>
    <row r="359" spans="1:18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186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  <c r="M359" s="1"/>
      <c r="N359" s="1"/>
      <c r="O359" s="1"/>
      <c r="P359" s="1"/>
      <c r="Q359" s="1"/>
      <c r="R359" s="1"/>
    </row>
    <row r="360" spans="1:18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216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  <c r="M360" s="1"/>
      <c r="N360" s="1"/>
      <c r="O360" s="1"/>
      <c r="P360" s="1"/>
      <c r="Q360" s="1"/>
      <c r="R360" s="1"/>
    </row>
    <row r="361" spans="1:18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216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  <c r="M361" s="1"/>
      <c r="N361" s="1"/>
      <c r="O361" s="1"/>
      <c r="P361" s="1"/>
      <c r="Q361" s="1"/>
      <c r="R361" s="1"/>
    </row>
    <row r="362" spans="1:18" ht="25.5" hidden="1" customHeight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217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  <c r="M362" s="1"/>
      <c r="N362" s="1"/>
      <c r="O362" s="1"/>
      <c r="P362" s="1"/>
      <c r="Q362" s="1"/>
      <c r="R362" s="1"/>
    </row>
    <row r="363" spans="1:18" ht="25.5" hidden="1" customHeight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218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  <c r="M363" s="1"/>
      <c r="N363" s="1"/>
      <c r="O363" s="1"/>
      <c r="P363" s="1"/>
      <c r="Q363" s="1"/>
      <c r="R363" s="1"/>
    </row>
    <row r="364" spans="1:18">
      <c r="A364" s="19"/>
      <c r="B364" s="19"/>
      <c r="C364" s="20"/>
      <c r="D364" s="89"/>
      <c r="E364" s="90"/>
      <c r="F364" s="91"/>
      <c r="G364" s="92" t="s">
        <v>221</v>
      </c>
      <c r="H364" s="77">
        <v>335</v>
      </c>
      <c r="I364" s="124">
        <f>SUM(I30+I180)</f>
        <v>1900</v>
      </c>
      <c r="J364" s="124">
        <f>SUM(J30+J180)</f>
        <v>1900</v>
      </c>
      <c r="K364" s="124">
        <f>SUM(K30+K180)</f>
        <v>1900</v>
      </c>
      <c r="L364" s="124">
        <f>SUM(L30+L180)</f>
        <v>1900</v>
      </c>
      <c r="M364" s="1"/>
      <c r="N364" s="1"/>
      <c r="O364" s="1"/>
      <c r="P364" s="1"/>
      <c r="Q364" s="1"/>
      <c r="R364" s="1"/>
    </row>
    <row r="365" spans="1:18">
      <c r="G365" s="38"/>
      <c r="H365" s="37"/>
      <c r="I365" s="93"/>
      <c r="J365" s="94"/>
      <c r="K365" s="94"/>
      <c r="L365" s="94"/>
      <c r="M365" s="1"/>
      <c r="N365" s="1"/>
      <c r="O365" s="1"/>
      <c r="P365" s="1"/>
      <c r="Q365" s="1"/>
      <c r="R365" s="1"/>
    </row>
    <row r="366" spans="1:18">
      <c r="D366" s="95"/>
      <c r="E366" s="95"/>
      <c r="F366" s="22"/>
      <c r="G366" s="95" t="s">
        <v>222</v>
      </c>
      <c r="H366" s="146"/>
      <c r="I366" s="96"/>
      <c r="J366" s="94"/>
      <c r="K366" s="108" t="s">
        <v>223</v>
      </c>
      <c r="L366" s="96"/>
      <c r="M366" s="1"/>
      <c r="N366" s="1"/>
      <c r="O366" s="1"/>
      <c r="P366" s="1"/>
      <c r="Q366" s="1"/>
      <c r="R366" s="1"/>
    </row>
    <row r="367" spans="1:18" ht="18.75" customHeight="1">
      <c r="A367" s="97"/>
      <c r="B367" s="97"/>
      <c r="C367" s="97"/>
      <c r="D367" s="98" t="s">
        <v>224</v>
      </c>
      <c r="E367"/>
      <c r="F367"/>
      <c r="G367"/>
      <c r="H367" s="99"/>
      <c r="I367" s="147" t="s">
        <v>225</v>
      </c>
      <c r="K367" s="446" t="s">
        <v>226</v>
      </c>
      <c r="L367" s="446"/>
      <c r="M367" s="1"/>
      <c r="N367" s="1"/>
      <c r="O367" s="1"/>
      <c r="P367" s="1"/>
      <c r="Q367" s="1"/>
      <c r="R367" s="1"/>
    </row>
    <row r="368" spans="1:18" ht="15.75" customHeight="1">
      <c r="I368" s="100"/>
      <c r="K368" s="100"/>
      <c r="L368" s="100"/>
      <c r="M368" s="1"/>
      <c r="N368" s="1"/>
      <c r="O368" s="1"/>
      <c r="P368" s="1"/>
      <c r="Q368" s="1"/>
      <c r="R368" s="1"/>
    </row>
    <row r="369" spans="4:18" ht="15.75" customHeight="1">
      <c r="D369" s="95"/>
      <c r="E369" s="95"/>
      <c r="F369" s="22"/>
      <c r="G369" s="95" t="s">
        <v>227</v>
      </c>
      <c r="I369" s="100"/>
      <c r="K369" s="108" t="s">
        <v>228</v>
      </c>
      <c r="L369" s="101"/>
      <c r="M369" s="1"/>
      <c r="N369" s="1"/>
      <c r="O369" s="1"/>
      <c r="P369" s="1"/>
      <c r="Q369" s="1"/>
      <c r="R369" s="1"/>
    </row>
    <row r="370" spans="4:18" ht="24" customHeight="1">
      <c r="D370" s="447" t="s">
        <v>229</v>
      </c>
      <c r="E370" s="448"/>
      <c r="F370" s="448"/>
      <c r="G370" s="448"/>
      <c r="H370" s="102"/>
      <c r="I370" s="103" t="s">
        <v>225</v>
      </c>
      <c r="K370" s="446" t="s">
        <v>226</v>
      </c>
      <c r="L370" s="446"/>
      <c r="M370" s="1"/>
      <c r="N370" s="1"/>
      <c r="O370" s="1"/>
      <c r="P370" s="1"/>
      <c r="Q370" s="1"/>
      <c r="R370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7:L367"/>
    <mergeCell ref="D370:G370"/>
    <mergeCell ref="K370:L370"/>
    <mergeCell ref="A27:F28"/>
    <mergeCell ref="G27:G28"/>
    <mergeCell ref="H27:H28"/>
    <mergeCell ref="I27:J27"/>
  </mergeCells>
  <pageMargins left="0.19685039370078741" right="0.19685039370078741" top="0.19685039370078741" bottom="3.937007874015748E-2" header="3.937007874015748E-2" footer="3.937007874015748E-2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44" workbookViewId="0">
      <selection activeCell="N6" sqref="N6"/>
    </sheetView>
  </sheetViews>
  <sheetFormatPr defaultRowHeight="15"/>
  <cols>
    <col min="1" max="4" width="2" style="1" customWidth="1"/>
    <col min="5" max="5" width="2.140625" style="1" customWidth="1"/>
    <col min="6" max="6" width="2.5703125" style="143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2"/>
      <c r="H1" s="3"/>
      <c r="I1" s="148"/>
      <c r="J1" s="145" t="s">
        <v>0</v>
      </c>
      <c r="K1" s="145"/>
      <c r="L1" s="145"/>
    </row>
    <row r="2" spans="1:12">
      <c r="H2" s="3"/>
      <c r="I2"/>
      <c r="J2" s="145" t="s">
        <v>1</v>
      </c>
      <c r="K2" s="145"/>
      <c r="L2" s="145"/>
    </row>
    <row r="3" spans="1:12">
      <c r="H3" s="5"/>
      <c r="I3" s="3"/>
      <c r="J3" s="145" t="s">
        <v>2</v>
      </c>
      <c r="K3" s="145"/>
      <c r="L3" s="145"/>
    </row>
    <row r="4" spans="1:12">
      <c r="G4" s="6" t="s">
        <v>3</v>
      </c>
      <c r="H4" s="3"/>
      <c r="I4"/>
      <c r="J4" s="145" t="s">
        <v>4</v>
      </c>
      <c r="K4" s="145"/>
      <c r="L4" s="145"/>
    </row>
    <row r="5" spans="1:12">
      <c r="H5" s="8"/>
      <c r="I5"/>
      <c r="J5" s="145" t="s">
        <v>5</v>
      </c>
      <c r="K5" s="145"/>
      <c r="L5" s="145"/>
    </row>
    <row r="6" spans="1:12">
      <c r="G6" s="466" t="s">
        <v>6</v>
      </c>
      <c r="H6" s="466"/>
      <c r="I6" s="466"/>
      <c r="J6" s="466"/>
      <c r="K6" s="466"/>
      <c r="L6" s="149"/>
    </row>
    <row r="7" spans="1:12">
      <c r="A7" s="470" t="s">
        <v>7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</row>
    <row r="8" spans="1:12" ht="15.75">
      <c r="A8" s="141"/>
      <c r="B8" s="142"/>
      <c r="C8" s="142"/>
      <c r="D8" s="142"/>
      <c r="E8" s="142"/>
      <c r="F8" s="142"/>
      <c r="G8" s="472" t="s">
        <v>8</v>
      </c>
      <c r="H8" s="472"/>
      <c r="I8" s="472"/>
      <c r="J8" s="472"/>
      <c r="K8" s="472"/>
      <c r="L8" s="142"/>
    </row>
    <row r="9" spans="1:12" ht="15.75">
      <c r="A9" s="473" t="s">
        <v>9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12">
      <c r="G10" s="474" t="s">
        <v>11</v>
      </c>
      <c r="H10" s="474"/>
      <c r="I10" s="474"/>
      <c r="J10" s="474"/>
      <c r="K10" s="474"/>
    </row>
    <row r="11" spans="1:12">
      <c r="G11" s="475" t="s">
        <v>484</v>
      </c>
      <c r="H11" s="475"/>
      <c r="I11" s="475"/>
      <c r="J11" s="475"/>
      <c r="K11" s="475"/>
    </row>
    <row r="13" spans="1:12" ht="15.75">
      <c r="B13" s="473" t="s">
        <v>12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5" spans="1:12">
      <c r="G15" s="474" t="s">
        <v>13</v>
      </c>
      <c r="H15" s="474"/>
      <c r="I15" s="474"/>
      <c r="J15" s="474"/>
      <c r="K15" s="474"/>
    </row>
    <row r="16" spans="1:12">
      <c r="G16" s="476" t="s">
        <v>14</v>
      </c>
      <c r="H16" s="476"/>
      <c r="I16" s="476"/>
      <c r="J16" s="476"/>
      <c r="K16" s="476"/>
    </row>
    <row r="17" spans="1:18">
      <c r="B17"/>
      <c r="C17"/>
      <c r="D17"/>
      <c r="E17" s="477" t="s">
        <v>15</v>
      </c>
      <c r="F17" s="477"/>
      <c r="G17" s="477"/>
      <c r="H17" s="477"/>
      <c r="I17" s="477"/>
      <c r="J17" s="477"/>
      <c r="K17" s="477"/>
      <c r="L17"/>
    </row>
    <row r="18" spans="1:18">
      <c r="A18" s="478" t="s">
        <v>16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</row>
    <row r="19" spans="1:18">
      <c r="F19" s="1"/>
      <c r="J19" s="10"/>
      <c r="K19" s="11"/>
      <c r="L19" s="12" t="s">
        <v>17</v>
      </c>
    </row>
    <row r="20" spans="1:18">
      <c r="F20" s="1"/>
      <c r="J20" s="13" t="s">
        <v>18</v>
      </c>
      <c r="K20" s="5"/>
      <c r="L20" s="14"/>
    </row>
    <row r="21" spans="1:18">
      <c r="E21" s="145"/>
      <c r="F21" s="144"/>
      <c r="I21" s="15"/>
      <c r="J21" s="15"/>
      <c r="K21" s="16" t="s">
        <v>19</v>
      </c>
      <c r="L21" s="14"/>
    </row>
    <row r="22" spans="1:18">
      <c r="A22" s="467" t="s">
        <v>232</v>
      </c>
      <c r="B22" s="467"/>
      <c r="C22" s="467"/>
      <c r="D22" s="467"/>
      <c r="E22" s="467"/>
      <c r="F22" s="467"/>
      <c r="G22" s="467"/>
      <c r="H22" s="467"/>
      <c r="I22" s="467"/>
      <c r="K22" s="16" t="s">
        <v>20</v>
      </c>
      <c r="L22" s="17" t="s">
        <v>21</v>
      </c>
    </row>
    <row r="23" spans="1:18">
      <c r="A23" s="467" t="s">
        <v>233</v>
      </c>
      <c r="B23" s="467"/>
      <c r="C23" s="467"/>
      <c r="D23" s="467"/>
      <c r="E23" s="467"/>
      <c r="F23" s="467"/>
      <c r="G23" s="467"/>
      <c r="H23" s="467"/>
      <c r="I23" s="467"/>
      <c r="J23" s="140" t="s">
        <v>22</v>
      </c>
      <c r="K23" s="107" t="s">
        <v>23</v>
      </c>
      <c r="L23" s="14"/>
    </row>
    <row r="24" spans="1:18">
      <c r="F24" s="1"/>
      <c r="G24" s="18" t="s">
        <v>24</v>
      </c>
      <c r="H24" s="19" t="s">
        <v>242</v>
      </c>
      <c r="I24" s="20"/>
      <c r="J24" s="21"/>
      <c r="K24" s="14"/>
      <c r="L24" s="14"/>
    </row>
    <row r="25" spans="1:18">
      <c r="F25" s="1"/>
      <c r="G25" s="469" t="s">
        <v>25</v>
      </c>
      <c r="H25" s="469"/>
      <c r="I25" s="104" t="s">
        <v>234</v>
      </c>
      <c r="J25" s="105" t="s">
        <v>235</v>
      </c>
      <c r="K25" s="106" t="s">
        <v>236</v>
      </c>
      <c r="L25" s="106" t="s">
        <v>236</v>
      </c>
    </row>
    <row r="26" spans="1:18">
      <c r="A26" s="468" t="s">
        <v>243</v>
      </c>
      <c r="B26" s="468"/>
      <c r="C26" s="468"/>
      <c r="D26" s="468"/>
      <c r="E26" s="468"/>
      <c r="F26" s="468"/>
      <c r="G26" s="468"/>
      <c r="H26" s="468"/>
      <c r="I26" s="468"/>
      <c r="J26" s="22"/>
      <c r="K26" s="23"/>
      <c r="L26" s="24" t="s">
        <v>26</v>
      </c>
    </row>
    <row r="27" spans="1:18" ht="38.25" customHeight="1">
      <c r="A27" s="449" t="s">
        <v>27</v>
      </c>
      <c r="B27" s="450"/>
      <c r="C27" s="450"/>
      <c r="D27" s="450"/>
      <c r="E27" s="450"/>
      <c r="F27" s="450"/>
      <c r="G27" s="453" t="s">
        <v>28</v>
      </c>
      <c r="H27" s="455" t="s">
        <v>29</v>
      </c>
      <c r="I27" s="457" t="s">
        <v>30</v>
      </c>
      <c r="J27" s="458"/>
      <c r="K27" s="459" t="s">
        <v>31</v>
      </c>
      <c r="L27" s="461" t="s">
        <v>32</v>
      </c>
      <c r="M27" s="25"/>
      <c r="N27" s="1"/>
      <c r="O27" s="1"/>
      <c r="P27" s="1"/>
      <c r="Q27" s="1"/>
      <c r="R27" s="1"/>
    </row>
    <row r="28" spans="1:18" ht="36" customHeight="1">
      <c r="A28" s="451"/>
      <c r="B28" s="452"/>
      <c r="C28" s="452"/>
      <c r="D28" s="452"/>
      <c r="E28" s="452"/>
      <c r="F28" s="452"/>
      <c r="G28" s="454"/>
      <c r="H28" s="456"/>
      <c r="I28" s="26" t="s">
        <v>33</v>
      </c>
      <c r="J28" s="27" t="s">
        <v>34</v>
      </c>
      <c r="K28" s="460"/>
      <c r="L28" s="462"/>
      <c r="M28" s="1"/>
      <c r="N28" s="1"/>
      <c r="O28" s="1"/>
      <c r="P28" s="1"/>
      <c r="Q28" s="1"/>
      <c r="R28" s="1"/>
    </row>
    <row r="29" spans="1:18">
      <c r="A29" s="463" t="s">
        <v>23</v>
      </c>
      <c r="B29" s="464"/>
      <c r="C29" s="464"/>
      <c r="D29" s="464"/>
      <c r="E29" s="464"/>
      <c r="F29" s="465"/>
      <c r="G29" s="28">
        <v>2</v>
      </c>
      <c r="H29" s="29">
        <v>3</v>
      </c>
      <c r="I29" s="30" t="s">
        <v>35</v>
      </c>
      <c r="J29" s="31" t="s">
        <v>36</v>
      </c>
      <c r="K29" s="32">
        <v>6</v>
      </c>
      <c r="L29" s="32">
        <v>7</v>
      </c>
      <c r="M29" s="1"/>
      <c r="N29" s="1"/>
      <c r="O29" s="1"/>
      <c r="P29" s="1"/>
      <c r="Q29" s="1"/>
      <c r="R29" s="1"/>
    </row>
    <row r="30" spans="1:18">
      <c r="A30" s="33">
        <v>2</v>
      </c>
      <c r="B30" s="33"/>
      <c r="C30" s="34"/>
      <c r="D30" s="35"/>
      <c r="E30" s="33"/>
      <c r="F30" s="36"/>
      <c r="G30" s="35" t="s">
        <v>37</v>
      </c>
      <c r="H30" s="77">
        <v>1</v>
      </c>
      <c r="I30" s="109">
        <f>SUM(I31+I42+I61+I82+I89+I109+I135+I154+I164)</f>
        <v>384900</v>
      </c>
      <c r="J30" s="109">
        <f>SUM(J31+J42+J61+J82+J89+J109+J135+J154+J164)</f>
        <v>384900</v>
      </c>
      <c r="K30" s="110">
        <f>SUM(K31+K42+K61+K82+K89+K109+K135+K154+K164)</f>
        <v>384900</v>
      </c>
      <c r="L30" s="109">
        <f>SUM(L31+L42+L61+L82+L89+L109+L135+L154+L164)</f>
        <v>384900</v>
      </c>
      <c r="M30" s="38"/>
      <c r="N30" s="38"/>
      <c r="O30" s="38"/>
      <c r="P30" s="38"/>
      <c r="Q30" s="38"/>
      <c r="R30" s="38"/>
    </row>
    <row r="31" spans="1:18" ht="25.5" customHeight="1">
      <c r="A31" s="33">
        <v>2</v>
      </c>
      <c r="B31" s="39">
        <v>1</v>
      </c>
      <c r="C31" s="40"/>
      <c r="D31" s="41"/>
      <c r="E31" s="42"/>
      <c r="F31" s="43"/>
      <c r="G31" s="44" t="s">
        <v>38</v>
      </c>
      <c r="H31" s="77">
        <v>2</v>
      </c>
      <c r="I31" s="109">
        <f>SUM(I32+I38)</f>
        <v>378300</v>
      </c>
      <c r="J31" s="109">
        <f>SUM(J32+J38)</f>
        <v>378300</v>
      </c>
      <c r="K31" s="111">
        <f>SUM(K32+K38)</f>
        <v>378300</v>
      </c>
      <c r="L31" s="112">
        <f>SUM(L32+L38)</f>
        <v>378300</v>
      </c>
      <c r="M31" s="1"/>
      <c r="N31" s="1"/>
      <c r="O31" s="1"/>
      <c r="P31" s="1"/>
      <c r="Q31" s="1"/>
      <c r="R31" s="1"/>
    </row>
    <row r="32" spans="1:18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39</v>
      </c>
      <c r="H32" s="77">
        <v>3</v>
      </c>
      <c r="I32" s="109">
        <f>SUM(I33)</f>
        <v>372460</v>
      </c>
      <c r="J32" s="109">
        <f>SUM(J33)</f>
        <v>372460</v>
      </c>
      <c r="K32" s="110">
        <f>SUM(K33)</f>
        <v>372460</v>
      </c>
      <c r="L32" s="109">
        <f>SUM(L33)</f>
        <v>372460</v>
      </c>
      <c r="M32" s="1"/>
      <c r="N32" s="1"/>
      <c r="O32" s="1"/>
      <c r="P32" s="1"/>
      <c r="R32" s="1"/>
    </row>
    <row r="33" spans="1:18" ht="15.75" customHeight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39</v>
      </c>
      <c r="H33" s="77">
        <v>4</v>
      </c>
      <c r="I33" s="109">
        <f>SUM(I34+I36)</f>
        <v>372460</v>
      </c>
      <c r="J33" s="109">
        <f t="shared" ref="J33:L34" si="0">SUM(J34)</f>
        <v>372460</v>
      </c>
      <c r="K33" s="109">
        <f t="shared" si="0"/>
        <v>372460</v>
      </c>
      <c r="L33" s="109">
        <f t="shared" si="0"/>
        <v>372460</v>
      </c>
      <c r="M33" s="1"/>
      <c r="N33" s="1"/>
      <c r="O33" s="1"/>
      <c r="P33" s="1"/>
      <c r="Q33" s="50"/>
      <c r="R33" s="1"/>
    </row>
    <row r="34" spans="1:18" ht="15.75" customHeight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40</v>
      </c>
      <c r="H34" s="77">
        <v>5</v>
      </c>
      <c r="I34" s="110">
        <f>SUM(I35)</f>
        <v>372460</v>
      </c>
      <c r="J34" s="110">
        <f t="shared" si="0"/>
        <v>372460</v>
      </c>
      <c r="K34" s="110">
        <f t="shared" si="0"/>
        <v>372460</v>
      </c>
      <c r="L34" s="110">
        <f t="shared" si="0"/>
        <v>372460</v>
      </c>
      <c r="M34" s="1"/>
      <c r="N34" s="1"/>
      <c r="O34" s="1"/>
      <c r="P34" s="1"/>
      <c r="Q34" s="50"/>
      <c r="R34" s="1"/>
    </row>
    <row r="35" spans="1:18" ht="15.75" customHeight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40</v>
      </c>
      <c r="H35" s="77">
        <v>6</v>
      </c>
      <c r="I35" s="113">
        <v>372460</v>
      </c>
      <c r="J35" s="114">
        <v>372460</v>
      </c>
      <c r="K35" s="114">
        <v>372460</v>
      </c>
      <c r="L35" s="114">
        <v>372460</v>
      </c>
      <c r="M35" s="1"/>
      <c r="N35" s="1"/>
      <c r="O35" s="1"/>
      <c r="P35" s="1"/>
      <c r="Q35" s="50"/>
      <c r="R35" s="1"/>
    </row>
    <row r="36" spans="1:18" ht="15.75" hidden="1" customHeight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41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M36" s="1"/>
      <c r="N36" s="1"/>
      <c r="O36" s="1"/>
      <c r="P36" s="1"/>
      <c r="Q36" s="50"/>
      <c r="R36" s="1"/>
    </row>
    <row r="37" spans="1:18" ht="15.75" hidden="1" customHeight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41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M37" s="1"/>
      <c r="N37" s="1"/>
      <c r="O37" s="1"/>
      <c r="P37" s="1"/>
      <c r="Q37" s="50"/>
      <c r="R37" s="1"/>
    </row>
    <row r="38" spans="1:18" ht="15.75" customHeight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42</v>
      </c>
      <c r="H38" s="77">
        <v>9</v>
      </c>
      <c r="I38" s="110">
        <f t="shared" ref="I38:L40" si="1">I39</f>
        <v>5840</v>
      </c>
      <c r="J38" s="109">
        <f t="shared" si="1"/>
        <v>5840</v>
      </c>
      <c r="K38" s="110">
        <f t="shared" si="1"/>
        <v>5840</v>
      </c>
      <c r="L38" s="109">
        <f t="shared" si="1"/>
        <v>5840</v>
      </c>
      <c r="M38" s="1"/>
      <c r="N38" s="1"/>
      <c r="O38" s="1"/>
      <c r="P38" s="1"/>
      <c r="Q38" s="50"/>
      <c r="R38" s="1"/>
    </row>
    <row r="39" spans="1:18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42</v>
      </c>
      <c r="H39" s="77">
        <v>10</v>
      </c>
      <c r="I39" s="110">
        <f t="shared" si="1"/>
        <v>5840</v>
      </c>
      <c r="J39" s="109">
        <f t="shared" si="1"/>
        <v>5840</v>
      </c>
      <c r="K39" s="109">
        <f t="shared" si="1"/>
        <v>5840</v>
      </c>
      <c r="L39" s="109">
        <f t="shared" si="1"/>
        <v>5840</v>
      </c>
      <c r="M39" s="1"/>
      <c r="N39" s="1"/>
      <c r="O39" s="1"/>
      <c r="P39" s="1"/>
      <c r="R39" s="1"/>
    </row>
    <row r="40" spans="1:18" ht="15.75" customHeight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42</v>
      </c>
      <c r="H40" s="77">
        <v>11</v>
      </c>
      <c r="I40" s="109">
        <f t="shared" si="1"/>
        <v>5840</v>
      </c>
      <c r="J40" s="109">
        <f t="shared" si="1"/>
        <v>5840</v>
      </c>
      <c r="K40" s="109">
        <f t="shared" si="1"/>
        <v>5840</v>
      </c>
      <c r="L40" s="109">
        <f t="shared" si="1"/>
        <v>5840</v>
      </c>
      <c r="M40" s="1"/>
      <c r="N40" s="1"/>
      <c r="O40" s="1"/>
      <c r="P40" s="1"/>
      <c r="Q40" s="50"/>
      <c r="R40" s="1"/>
    </row>
    <row r="41" spans="1:18" ht="15.75" customHeight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42</v>
      </c>
      <c r="H41" s="77">
        <v>12</v>
      </c>
      <c r="I41" s="115">
        <v>5840</v>
      </c>
      <c r="J41" s="114">
        <v>5840</v>
      </c>
      <c r="K41" s="114">
        <v>5840</v>
      </c>
      <c r="L41" s="114">
        <v>5840</v>
      </c>
      <c r="M41" s="1"/>
      <c r="N41" s="1"/>
      <c r="O41" s="1"/>
      <c r="P41" s="1"/>
      <c r="Q41" s="50"/>
      <c r="R41" s="1"/>
    </row>
    <row r="42" spans="1:18">
      <c r="A42" s="51">
        <v>2</v>
      </c>
      <c r="B42" s="52">
        <v>2</v>
      </c>
      <c r="C42" s="40"/>
      <c r="D42" s="41"/>
      <c r="E42" s="42"/>
      <c r="F42" s="43"/>
      <c r="G42" s="44" t="s">
        <v>43</v>
      </c>
      <c r="H42" s="77">
        <v>13</v>
      </c>
      <c r="I42" s="116">
        <f t="shared" ref="I42:L44" si="2">I43</f>
        <v>4100</v>
      </c>
      <c r="J42" s="117">
        <f t="shared" si="2"/>
        <v>4100</v>
      </c>
      <c r="K42" s="116">
        <f t="shared" si="2"/>
        <v>4100</v>
      </c>
      <c r="L42" s="116">
        <f t="shared" si="2"/>
        <v>4100</v>
      </c>
      <c r="M42" s="1"/>
      <c r="N42" s="1"/>
      <c r="O42" s="1"/>
      <c r="P42" s="1"/>
      <c r="Q42" s="1"/>
      <c r="R42" s="1"/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43</v>
      </c>
      <c r="H43" s="77">
        <v>14</v>
      </c>
      <c r="I43" s="109">
        <f t="shared" si="2"/>
        <v>4100</v>
      </c>
      <c r="J43" s="110">
        <f t="shared" si="2"/>
        <v>4100</v>
      </c>
      <c r="K43" s="109">
        <f t="shared" si="2"/>
        <v>4100</v>
      </c>
      <c r="L43" s="110">
        <f t="shared" si="2"/>
        <v>4100</v>
      </c>
      <c r="M43" s="1"/>
      <c r="N43" s="1"/>
      <c r="O43" s="1"/>
      <c r="P43" s="1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43</v>
      </c>
      <c r="H44" s="77">
        <v>15</v>
      </c>
      <c r="I44" s="109">
        <f t="shared" si="2"/>
        <v>4100</v>
      </c>
      <c r="J44" s="110">
        <f t="shared" si="2"/>
        <v>4100</v>
      </c>
      <c r="K44" s="112">
        <f t="shared" si="2"/>
        <v>4100</v>
      </c>
      <c r="L44" s="112">
        <f t="shared" si="2"/>
        <v>4100</v>
      </c>
      <c r="M44" s="1"/>
      <c r="N44" s="1"/>
      <c r="O44" s="1"/>
      <c r="P44" s="1"/>
      <c r="Q44" s="50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43</v>
      </c>
      <c r="H45" s="77">
        <v>16</v>
      </c>
      <c r="I45" s="118">
        <f>SUM(I46:I60)</f>
        <v>4100</v>
      </c>
      <c r="J45" s="118">
        <f>SUM(J46:J60)</f>
        <v>4100</v>
      </c>
      <c r="K45" s="119">
        <f>SUM(K46:K60)</f>
        <v>4100</v>
      </c>
      <c r="L45" s="119">
        <f>SUM(L46:L60)</f>
        <v>4100</v>
      </c>
      <c r="M45" s="1"/>
      <c r="N45" s="1"/>
      <c r="O45" s="1"/>
      <c r="P45" s="1"/>
      <c r="Q45" s="50"/>
    </row>
    <row r="46" spans="1:18" ht="15.75" hidden="1" customHeight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44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M46" s="1"/>
      <c r="N46" s="1"/>
      <c r="O46" s="1"/>
      <c r="P46" s="1"/>
      <c r="Q46" s="50"/>
    </row>
    <row r="47" spans="1:18" ht="25.5" hidden="1" customHeight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45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M47" s="1"/>
      <c r="N47" s="1"/>
      <c r="O47" s="1"/>
      <c r="P47" s="1"/>
      <c r="Q47" s="50"/>
    </row>
    <row r="48" spans="1:18" ht="25.5" hidden="1" customHeight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46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M48" s="1"/>
      <c r="N48" s="1"/>
      <c r="O48" s="1"/>
      <c r="P48" s="1"/>
      <c r="Q48" s="50"/>
    </row>
    <row r="49" spans="1:18" ht="25.5" hidden="1" customHeight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47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M49" s="1"/>
      <c r="N49" s="1"/>
      <c r="O49" s="1"/>
      <c r="P49" s="1"/>
      <c r="Q49" s="50"/>
    </row>
    <row r="50" spans="1:18" ht="25.5" hidden="1" customHeight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48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M50" s="1"/>
      <c r="N50" s="1"/>
      <c r="O50" s="1"/>
      <c r="P50" s="1"/>
      <c r="Q50" s="50"/>
    </row>
    <row r="51" spans="1:18" ht="15.75" customHeight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49</v>
      </c>
      <c r="H51" s="77">
        <v>22</v>
      </c>
      <c r="I51" s="115">
        <v>30</v>
      </c>
      <c r="J51" s="114">
        <v>30</v>
      </c>
      <c r="K51" s="114">
        <v>30</v>
      </c>
      <c r="L51" s="114">
        <v>30</v>
      </c>
      <c r="M51" s="1"/>
      <c r="N51" s="1"/>
      <c r="O51" s="1"/>
      <c r="P51" s="1"/>
      <c r="Q51" s="50"/>
    </row>
    <row r="52" spans="1:18" ht="25.5" hidden="1" customHeight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50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M52" s="1"/>
      <c r="N52" s="1"/>
      <c r="O52" s="1"/>
      <c r="P52" s="1"/>
      <c r="Q52" s="50"/>
    </row>
    <row r="53" spans="1:18" ht="25.5" hidden="1" customHeight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51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M53" s="1"/>
      <c r="N53" s="1"/>
      <c r="O53" s="1"/>
      <c r="P53" s="1"/>
      <c r="Q53" s="50"/>
    </row>
    <row r="54" spans="1:18" ht="25.5" hidden="1" customHeight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52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M54" s="1"/>
      <c r="N54" s="1"/>
      <c r="O54" s="1"/>
      <c r="P54" s="1"/>
      <c r="Q54" s="50"/>
    </row>
    <row r="55" spans="1:18" ht="15.75" customHeight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53</v>
      </c>
      <c r="H55" s="77">
        <v>26</v>
      </c>
      <c r="I55" s="115">
        <v>630</v>
      </c>
      <c r="J55" s="114">
        <v>630</v>
      </c>
      <c r="K55" s="114">
        <v>630</v>
      </c>
      <c r="L55" s="114">
        <v>630</v>
      </c>
      <c r="M55" s="1"/>
      <c r="N55" s="1"/>
      <c r="O55" s="1"/>
      <c r="P55" s="1"/>
      <c r="Q55" s="50"/>
    </row>
    <row r="56" spans="1:18" ht="25.5" hidden="1" customHeight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54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M56" s="1"/>
      <c r="N56" s="1"/>
      <c r="O56" s="1"/>
      <c r="P56" s="1"/>
      <c r="Q56" s="50"/>
    </row>
    <row r="57" spans="1:18" ht="15.75" hidden="1" customHeight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55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M57" s="1"/>
      <c r="N57" s="1"/>
      <c r="O57" s="1"/>
      <c r="P57" s="1"/>
      <c r="Q57" s="50"/>
    </row>
    <row r="58" spans="1:18" ht="25.5" customHeight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56</v>
      </c>
      <c r="H58" s="77">
        <v>29</v>
      </c>
      <c r="I58" s="115">
        <v>600</v>
      </c>
      <c r="J58" s="114">
        <v>600</v>
      </c>
      <c r="K58" s="114">
        <v>600</v>
      </c>
      <c r="L58" s="114">
        <v>600</v>
      </c>
      <c r="M58" s="1"/>
      <c r="N58" s="1"/>
      <c r="O58" s="1"/>
      <c r="P58" s="1"/>
      <c r="Q58" s="50"/>
    </row>
    <row r="59" spans="1:18" ht="15.75" hidden="1" customHeight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57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M59" s="1"/>
      <c r="N59" s="1"/>
      <c r="O59" s="1"/>
      <c r="P59" s="1"/>
      <c r="Q59" s="50"/>
    </row>
    <row r="60" spans="1:18" ht="15.75" customHeight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58</v>
      </c>
      <c r="H60" s="77">
        <v>31</v>
      </c>
      <c r="I60" s="115">
        <v>2840</v>
      </c>
      <c r="J60" s="114">
        <v>2840</v>
      </c>
      <c r="K60" s="114">
        <v>2840</v>
      </c>
      <c r="L60" s="114">
        <v>2840</v>
      </c>
      <c r="M60" s="1"/>
      <c r="N60" s="1"/>
      <c r="O60" s="1"/>
      <c r="P60" s="1"/>
      <c r="Q60" s="50"/>
    </row>
    <row r="61" spans="1:18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59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  <c r="M61" s="1"/>
      <c r="N61" s="1"/>
      <c r="O61" s="1"/>
      <c r="P61" s="1"/>
      <c r="Q61" s="1"/>
      <c r="R61" s="1"/>
    </row>
    <row r="62" spans="1:18" ht="15.75" hidden="1" customHeight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60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M62" s="1"/>
      <c r="N62" s="1"/>
      <c r="O62" s="1"/>
      <c r="P62" s="1"/>
      <c r="R62" s="50"/>
    </row>
    <row r="63" spans="1:18" ht="15.75" hidden="1" customHeight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61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M63" s="1"/>
      <c r="N63" s="1"/>
      <c r="O63" s="1"/>
      <c r="P63" s="1"/>
      <c r="Q63" s="50"/>
    </row>
    <row r="64" spans="1:18" ht="15.75" hidden="1" customHeight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61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M64" s="1"/>
      <c r="N64" s="1"/>
      <c r="O64" s="1"/>
      <c r="P64" s="1"/>
      <c r="Q64" s="50"/>
    </row>
    <row r="65" spans="1:18" ht="25.5" hidden="1" customHeight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62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</row>
    <row r="66" spans="1:18" ht="25.5" hidden="1" customHeight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63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M66" s="1"/>
      <c r="N66" s="1"/>
      <c r="O66" s="1"/>
      <c r="P66" s="1"/>
      <c r="Q66" s="50"/>
    </row>
    <row r="67" spans="1:18" ht="15.75" hidden="1" customHeight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64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M67" s="1"/>
      <c r="N67" s="1"/>
      <c r="O67" s="1"/>
      <c r="P67" s="1"/>
      <c r="Q67" s="50"/>
    </row>
    <row r="68" spans="1:18" ht="38.25" hidden="1" customHeight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65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M68" s="1"/>
      <c r="N68" s="1"/>
      <c r="O68" s="1"/>
      <c r="P68" s="1"/>
      <c r="Q68" s="50"/>
    </row>
    <row r="69" spans="1:18" ht="38.25" hidden="1" customHeight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65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M69" s="1"/>
      <c r="N69" s="1"/>
      <c r="O69" s="1"/>
      <c r="P69" s="1"/>
      <c r="Q69" s="50"/>
    </row>
    <row r="70" spans="1:18" ht="25.5" hidden="1" customHeight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62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</row>
    <row r="71" spans="1:18" ht="25.5" hidden="1" customHeight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63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M71" s="1"/>
      <c r="N71" s="1"/>
      <c r="O71" s="1"/>
      <c r="P71" s="1"/>
      <c r="Q71" s="50"/>
    </row>
    <row r="72" spans="1:18" ht="15.75" hidden="1" customHeight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64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M72" s="1"/>
      <c r="N72" s="1"/>
      <c r="O72" s="1"/>
      <c r="P72" s="1"/>
      <c r="Q72" s="50"/>
    </row>
    <row r="73" spans="1:18" ht="25.5" hidden="1" customHeight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66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M73" s="1"/>
      <c r="N73" s="1"/>
      <c r="O73" s="1"/>
      <c r="P73" s="1"/>
      <c r="Q73" s="50"/>
    </row>
    <row r="74" spans="1:18" ht="25.5" hidden="1" customHeight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67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M74" s="1"/>
      <c r="N74" s="1"/>
      <c r="O74" s="1"/>
      <c r="P74" s="1"/>
      <c r="Q74" s="50"/>
    </row>
    <row r="75" spans="1:18" ht="15.75" hidden="1" customHeight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68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M75" s="1"/>
      <c r="N75" s="1"/>
      <c r="O75" s="1"/>
      <c r="P75" s="1"/>
      <c r="Q75" s="50"/>
    </row>
    <row r="76" spans="1:18" ht="15.75" hidden="1" customHeight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69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M76" s="1"/>
      <c r="N76" s="1"/>
      <c r="O76" s="1"/>
      <c r="P76" s="1"/>
      <c r="Q76" s="50"/>
    </row>
    <row r="77" spans="1:18" ht="15.75" hidden="1" customHeight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70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M77" s="1"/>
      <c r="N77" s="1"/>
      <c r="O77" s="1"/>
      <c r="P77" s="1"/>
      <c r="Q77" s="50"/>
    </row>
    <row r="78" spans="1:18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71</v>
      </c>
      <c r="H78" s="77">
        <v>49</v>
      </c>
      <c r="I78" s="109">
        <f t="shared" ref="I78:L79" si="3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  <c r="M78" s="1"/>
      <c r="N78" s="1"/>
      <c r="O78" s="1"/>
      <c r="P78" s="1"/>
      <c r="Q78" s="1"/>
      <c r="R78" s="1"/>
    </row>
    <row r="79" spans="1:18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71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  <c r="M79" s="1"/>
      <c r="N79" s="1"/>
      <c r="O79" s="1"/>
      <c r="P79" s="1"/>
      <c r="Q79" s="1"/>
      <c r="R79" s="1"/>
    </row>
    <row r="80" spans="1:18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71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  <c r="M80" s="1"/>
      <c r="N80" s="1"/>
      <c r="O80" s="1"/>
      <c r="P80" s="1"/>
      <c r="Q80" s="1"/>
      <c r="R80" s="1"/>
    </row>
    <row r="81" spans="1:18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71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  <c r="M81" s="1"/>
      <c r="N81" s="1"/>
      <c r="O81" s="1"/>
      <c r="P81" s="1"/>
      <c r="Q81" s="1"/>
      <c r="R81" s="1"/>
    </row>
    <row r="82" spans="1:18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72</v>
      </c>
      <c r="H82" s="77">
        <v>53</v>
      </c>
      <c r="I82" s="109">
        <f t="shared" ref="I82:L84" si="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  <c r="M82" s="1"/>
      <c r="N82" s="1"/>
      <c r="O82" s="1"/>
      <c r="P82" s="1"/>
      <c r="Q82" s="1"/>
      <c r="R82" s="1"/>
    </row>
    <row r="83" spans="1:18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73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  <c r="M83" s="1"/>
      <c r="N83" s="1"/>
      <c r="O83" s="1"/>
      <c r="P83" s="1"/>
      <c r="Q83" s="1"/>
      <c r="R83" s="1"/>
    </row>
    <row r="84" spans="1:18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73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  <c r="M84" s="1"/>
      <c r="N84" s="1"/>
      <c r="O84" s="1"/>
      <c r="P84" s="1"/>
      <c r="Q84" s="1"/>
      <c r="R84" s="1"/>
    </row>
    <row r="85" spans="1:18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73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  <c r="M85" s="1"/>
      <c r="N85" s="1"/>
      <c r="O85" s="1"/>
      <c r="P85" s="1"/>
      <c r="Q85" s="1"/>
      <c r="R85" s="1"/>
    </row>
    <row r="86" spans="1:18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74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  <c r="M86" s="1"/>
      <c r="N86" s="1"/>
      <c r="O86" s="1"/>
      <c r="P86" s="1"/>
      <c r="Q86" s="1"/>
      <c r="R86" s="1"/>
    </row>
    <row r="87" spans="1:18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75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  <c r="M87" s="1"/>
      <c r="N87" s="1"/>
      <c r="O87" s="1"/>
      <c r="P87" s="1"/>
      <c r="Q87" s="1"/>
      <c r="R87" s="1"/>
    </row>
    <row r="88" spans="1:18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76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  <c r="M88" s="1"/>
      <c r="N88" s="1"/>
      <c r="O88" s="1"/>
      <c r="P88" s="1"/>
      <c r="Q88" s="1"/>
      <c r="R88" s="1"/>
    </row>
    <row r="89" spans="1:18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77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  <c r="M89" s="1"/>
      <c r="N89" s="1"/>
      <c r="O89" s="1"/>
      <c r="P89" s="1"/>
      <c r="Q89" s="1"/>
      <c r="R89" s="1"/>
    </row>
    <row r="90" spans="1:18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78</v>
      </c>
      <c r="H90" s="77">
        <v>61</v>
      </c>
      <c r="I90" s="116">
        <f t="shared" ref="I90:L91" si="5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  <c r="M90" s="1"/>
      <c r="N90" s="1"/>
      <c r="O90" s="1"/>
      <c r="P90" s="1"/>
      <c r="Q90" s="1"/>
      <c r="R90" s="1"/>
    </row>
    <row r="91" spans="1:18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78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  <c r="M91" s="1"/>
      <c r="N91" s="1"/>
      <c r="O91" s="1"/>
      <c r="P91" s="1"/>
      <c r="Q91" s="1"/>
      <c r="R91" s="1"/>
    </row>
    <row r="92" spans="1:18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78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  <c r="M92" s="1"/>
      <c r="N92" s="1"/>
      <c r="O92" s="1"/>
      <c r="P92" s="1"/>
      <c r="Q92" s="1"/>
      <c r="R92" s="1"/>
    </row>
    <row r="93" spans="1:18" ht="25.5" hidden="1" customHeight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79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  <c r="M93" s="1"/>
      <c r="N93" s="1"/>
      <c r="O93" s="1"/>
      <c r="P93" s="1"/>
      <c r="Q93" s="1"/>
      <c r="R93" s="1"/>
    </row>
    <row r="94" spans="1:18" ht="25.5" hidden="1" customHeight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80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  <c r="M94" s="1"/>
      <c r="N94" s="1"/>
      <c r="O94" s="1"/>
      <c r="P94" s="1"/>
      <c r="Q94" s="1"/>
      <c r="R94" s="1"/>
    </row>
    <row r="95" spans="1:18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81</v>
      </c>
      <c r="H95" s="77">
        <v>66</v>
      </c>
      <c r="I95" s="109">
        <f t="shared" ref="I95:L96" si="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  <c r="M95" s="1"/>
      <c r="N95" s="1"/>
      <c r="O95" s="1"/>
      <c r="P95" s="1"/>
      <c r="Q95" s="1"/>
      <c r="R95" s="1"/>
    </row>
    <row r="96" spans="1:18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81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  <c r="M96" s="1"/>
      <c r="N96" s="1"/>
      <c r="O96" s="1"/>
      <c r="P96" s="1"/>
      <c r="Q96" s="1"/>
      <c r="R96" s="1"/>
    </row>
    <row r="97" spans="1:18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81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  <c r="M97" s="1"/>
      <c r="N97" s="1"/>
      <c r="O97" s="1"/>
      <c r="P97" s="1"/>
      <c r="Q97" s="1"/>
      <c r="R97" s="1"/>
    </row>
    <row r="98" spans="1:18" ht="25.5" hidden="1" customHeight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82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  <c r="M98" s="1"/>
      <c r="N98" s="1"/>
      <c r="O98" s="1"/>
      <c r="P98" s="1"/>
      <c r="Q98" s="1"/>
      <c r="R98" s="1"/>
    </row>
    <row r="99" spans="1:18" ht="25.5" hidden="1" customHeight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83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  <c r="M99" s="1"/>
      <c r="N99" s="1"/>
      <c r="O99" s="1"/>
      <c r="P99" s="1"/>
      <c r="Q99" s="1"/>
      <c r="R99" s="1"/>
    </row>
    <row r="100" spans="1:18" ht="25.5" hidden="1" customHeight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84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  <c r="M100" s="1"/>
      <c r="N100" s="1"/>
      <c r="O100" s="1"/>
      <c r="P100" s="1"/>
      <c r="Q100" s="1"/>
      <c r="R100" s="1"/>
    </row>
    <row r="101" spans="1:18" ht="25.5" hidden="1" customHeight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85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  <c r="M101" s="1"/>
      <c r="N101" s="1"/>
      <c r="O101" s="1"/>
      <c r="P101" s="1"/>
      <c r="Q101" s="1"/>
      <c r="R101" s="1"/>
    </row>
    <row r="102" spans="1:18" ht="25.5" hidden="1" customHeight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85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  <c r="M102" s="1"/>
      <c r="N102" s="1"/>
      <c r="O102" s="1"/>
      <c r="P102" s="1"/>
      <c r="Q102" s="1"/>
      <c r="R102" s="1"/>
    </row>
    <row r="103" spans="1:18" ht="25.5" hidden="1" customHeight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85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  <c r="M103" s="1"/>
      <c r="N103" s="1"/>
      <c r="O103" s="1"/>
      <c r="P103" s="1"/>
      <c r="Q103" s="1"/>
      <c r="R103" s="1"/>
    </row>
    <row r="104" spans="1:18" ht="25.5" hidden="1" customHeight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86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  <c r="M104" s="1"/>
      <c r="N104" s="1"/>
      <c r="O104" s="1"/>
      <c r="P104" s="1"/>
      <c r="Q104" s="1"/>
      <c r="R104" s="1"/>
    </row>
    <row r="105" spans="1:18" ht="25.5" hidden="1" customHeight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87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  <c r="M105" s="1"/>
      <c r="N105" s="1"/>
      <c r="O105" s="1"/>
      <c r="P105" s="1"/>
      <c r="Q105" s="1"/>
      <c r="R105" s="1"/>
    </row>
    <row r="106" spans="1:18" ht="25.5" hidden="1" customHeight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87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  <c r="M106" s="1"/>
      <c r="N106" s="1"/>
      <c r="O106" s="1"/>
      <c r="P106" s="1"/>
      <c r="Q106" s="1"/>
      <c r="R106" s="1"/>
    </row>
    <row r="107" spans="1:18" ht="25.5" hidden="1" customHeight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87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  <c r="M107" s="1"/>
      <c r="N107" s="1"/>
      <c r="O107" s="1"/>
      <c r="P107" s="1"/>
      <c r="Q107" s="1"/>
      <c r="R107" s="1"/>
    </row>
    <row r="108" spans="1:18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88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  <c r="M108" s="1"/>
      <c r="N108" s="1"/>
      <c r="O108" s="1"/>
      <c r="P108" s="1"/>
      <c r="Q108" s="1"/>
      <c r="R108" s="1"/>
    </row>
    <row r="109" spans="1:18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89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  <c r="M109" s="1"/>
      <c r="N109" s="1"/>
      <c r="O109" s="1"/>
      <c r="P109" s="1"/>
      <c r="Q109" s="1"/>
      <c r="R109" s="1"/>
    </row>
    <row r="110" spans="1:18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90</v>
      </c>
      <c r="H110" s="77">
        <v>81</v>
      </c>
      <c r="I110" s="112">
        <f t="shared" ref="I110:L111" si="7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  <c r="M110" s="1"/>
      <c r="N110" s="1"/>
      <c r="O110" s="1"/>
      <c r="P110" s="1"/>
      <c r="Q110" s="1"/>
      <c r="R110" s="1"/>
    </row>
    <row r="111" spans="1:18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90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  <c r="M111" s="1"/>
      <c r="N111" s="1"/>
      <c r="O111" s="1"/>
      <c r="P111" s="1"/>
      <c r="Q111" s="1"/>
      <c r="R111" s="1"/>
    </row>
    <row r="112" spans="1:18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90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  <c r="M112" s="1"/>
      <c r="N112" s="1"/>
      <c r="O112" s="1"/>
      <c r="P112" s="1"/>
      <c r="Q112" s="1"/>
      <c r="R112" s="1"/>
    </row>
    <row r="113" spans="1:18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91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  <c r="M113" s="1"/>
      <c r="N113" s="1"/>
      <c r="O113" s="1"/>
      <c r="P113" s="1"/>
      <c r="Q113" s="1"/>
      <c r="R113" s="1"/>
    </row>
    <row r="114" spans="1:18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92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  <c r="M114" s="1"/>
      <c r="N114" s="1"/>
      <c r="O114" s="1"/>
      <c r="P114" s="1"/>
      <c r="Q114" s="1"/>
      <c r="R114" s="1"/>
    </row>
    <row r="115" spans="1:18" ht="25.5" hidden="1" customHeight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93</v>
      </c>
      <c r="H115" s="77">
        <v>86</v>
      </c>
      <c r="I115" s="109">
        <f t="shared" ref="I115:L117" si="8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  <c r="M115" s="1"/>
      <c r="N115" s="1"/>
      <c r="O115" s="1"/>
      <c r="P115" s="1"/>
      <c r="Q115" s="1"/>
      <c r="R115" s="1"/>
    </row>
    <row r="116" spans="1:18" ht="25.5" hidden="1" customHeight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93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  <c r="M116" s="1"/>
      <c r="N116" s="1"/>
      <c r="O116" s="1"/>
      <c r="P116" s="1"/>
      <c r="Q116" s="1"/>
      <c r="R116" s="1"/>
    </row>
    <row r="117" spans="1:18" ht="25.5" hidden="1" customHeight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93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  <c r="M117" s="1"/>
      <c r="N117" s="1"/>
      <c r="O117" s="1"/>
      <c r="P117" s="1"/>
      <c r="Q117" s="1"/>
      <c r="R117" s="1"/>
    </row>
    <row r="118" spans="1:18" ht="25.5" hidden="1" customHeight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93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  <c r="M118" s="1"/>
      <c r="N118" s="1"/>
      <c r="O118" s="1"/>
      <c r="P118" s="1"/>
      <c r="Q118" s="1"/>
      <c r="R118" s="1"/>
    </row>
    <row r="119" spans="1:18" ht="25.5" hidden="1" customHeight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94</v>
      </c>
      <c r="H119" s="77">
        <v>90</v>
      </c>
      <c r="I119" s="116">
        <f t="shared" ref="I119:L121" si="9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  <c r="M119" s="1"/>
      <c r="N119" s="1"/>
      <c r="O119" s="1"/>
      <c r="P119" s="1"/>
      <c r="Q119" s="1"/>
      <c r="R119" s="1"/>
    </row>
    <row r="120" spans="1:18" ht="25.5" hidden="1" customHeight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94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  <c r="M120" s="1"/>
      <c r="N120" s="1"/>
      <c r="O120" s="1"/>
      <c r="P120" s="1"/>
      <c r="Q120" s="1"/>
      <c r="R120" s="1"/>
    </row>
    <row r="121" spans="1:18" ht="25.5" hidden="1" customHeight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94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  <c r="M121" s="1"/>
      <c r="N121" s="1"/>
      <c r="O121" s="1"/>
      <c r="P121" s="1"/>
      <c r="Q121" s="1"/>
      <c r="R121" s="1"/>
    </row>
    <row r="122" spans="1:18" ht="25.5" hidden="1" customHeight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94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  <c r="M122" s="1"/>
      <c r="N122" s="1"/>
      <c r="O122" s="1"/>
      <c r="P122" s="1"/>
      <c r="Q122" s="1"/>
      <c r="R122" s="1"/>
    </row>
    <row r="123" spans="1:18" ht="25.5" hidden="1" customHeight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95</v>
      </c>
      <c r="H123" s="77">
        <v>94</v>
      </c>
      <c r="I123" s="116">
        <f t="shared" ref="I123:L125" si="10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  <c r="M123" s="1"/>
      <c r="N123" s="1"/>
      <c r="O123" s="1"/>
      <c r="P123" s="1"/>
      <c r="Q123" s="1"/>
      <c r="R123" s="1"/>
    </row>
    <row r="124" spans="1:18" ht="25.5" hidden="1" customHeight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95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  <c r="M124" s="1"/>
      <c r="N124" s="1"/>
      <c r="O124" s="1"/>
      <c r="P124" s="1"/>
      <c r="Q124" s="1"/>
      <c r="R124" s="1"/>
    </row>
    <row r="125" spans="1:18" ht="25.5" hidden="1" customHeight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95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  <c r="M125" s="1"/>
      <c r="N125" s="1"/>
      <c r="O125" s="1"/>
      <c r="P125" s="1"/>
      <c r="Q125" s="1"/>
      <c r="R125" s="1"/>
    </row>
    <row r="126" spans="1:18" ht="25.5" hidden="1" customHeight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95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  <c r="M126" s="1"/>
      <c r="N126" s="1"/>
      <c r="O126" s="1"/>
      <c r="P126" s="1"/>
      <c r="Q126" s="1"/>
      <c r="R126" s="1"/>
    </row>
    <row r="127" spans="1:18" ht="38.25" hidden="1" customHeight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96</v>
      </c>
      <c r="H127" s="77">
        <v>98</v>
      </c>
      <c r="I127" s="118">
        <f t="shared" ref="I127:L129" si="11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  <c r="M127" s="1"/>
      <c r="N127" s="1"/>
      <c r="O127" s="1"/>
      <c r="P127" s="1"/>
      <c r="Q127" s="1"/>
      <c r="R127" s="1"/>
    </row>
    <row r="128" spans="1:18" ht="38.25" hidden="1" customHeight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96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  <c r="M128" s="1"/>
      <c r="N128" s="1"/>
      <c r="O128" s="1"/>
      <c r="P128" s="1"/>
      <c r="Q128" s="1"/>
      <c r="R128" s="1"/>
    </row>
    <row r="129" spans="1:18" ht="38.25" hidden="1" customHeight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96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  <c r="M129" s="1"/>
      <c r="N129" s="1"/>
      <c r="O129" s="1"/>
      <c r="P129" s="1"/>
      <c r="Q129" s="1"/>
      <c r="R129" s="1"/>
    </row>
    <row r="130" spans="1:18" ht="38.25" hidden="1" customHeight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97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  <c r="M130" s="1"/>
      <c r="N130" s="1"/>
      <c r="O130" s="1"/>
      <c r="P130" s="1"/>
      <c r="Q130" s="1"/>
      <c r="R130" s="1"/>
    </row>
    <row r="131" spans="1:18" ht="26.25" hidden="1" customHeight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98</v>
      </c>
      <c r="H131" s="77">
        <v>102</v>
      </c>
      <c r="I131" s="110">
        <f t="shared" ref="I131:L133" si="12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  <c r="M131" s="1"/>
      <c r="N131" s="1"/>
      <c r="O131" s="1"/>
      <c r="P131" s="1"/>
      <c r="Q131" s="1"/>
      <c r="R131" s="1"/>
    </row>
    <row r="132" spans="1:18" ht="26.25" hidden="1" customHeight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98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  <c r="M132" s="1"/>
      <c r="N132" s="1"/>
      <c r="O132" s="1"/>
      <c r="P132" s="1"/>
      <c r="Q132" s="1"/>
      <c r="R132" s="1"/>
    </row>
    <row r="133" spans="1:18" ht="26.25" hidden="1" customHeight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98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  <c r="M133" s="1"/>
      <c r="N133" s="1"/>
      <c r="O133" s="1"/>
      <c r="P133" s="1"/>
      <c r="Q133" s="1"/>
      <c r="R133" s="1"/>
    </row>
    <row r="134" spans="1:18" ht="26.25" hidden="1" customHeight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98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  <c r="M134" s="1"/>
      <c r="N134" s="1"/>
      <c r="O134" s="1"/>
      <c r="P134" s="1"/>
      <c r="Q134" s="1"/>
      <c r="R134" s="1"/>
    </row>
    <row r="135" spans="1:18">
      <c r="A135" s="69">
        <v>2</v>
      </c>
      <c r="B135" s="33">
        <v>7</v>
      </c>
      <c r="C135" s="33"/>
      <c r="D135" s="34"/>
      <c r="E135" s="34"/>
      <c r="F135" s="36"/>
      <c r="G135" s="35" t="s">
        <v>99</v>
      </c>
      <c r="H135" s="77">
        <v>106</v>
      </c>
      <c r="I135" s="110">
        <f>SUM(I136+I141+I149)</f>
        <v>2500</v>
      </c>
      <c r="J135" s="121">
        <f>SUM(J136+J141+J149)</f>
        <v>2500</v>
      </c>
      <c r="K135" s="110">
        <f>SUM(K136+K141+K149)</f>
        <v>2500</v>
      </c>
      <c r="L135" s="109">
        <f>SUM(L136+L141+L149)</f>
        <v>2500</v>
      </c>
      <c r="M135" s="1"/>
      <c r="N135" s="1"/>
      <c r="O135" s="1"/>
      <c r="P135" s="1"/>
      <c r="Q135" s="1"/>
      <c r="R135" s="1"/>
    </row>
    <row r="136" spans="1:18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100</v>
      </c>
      <c r="H136" s="77">
        <v>107</v>
      </c>
      <c r="I136" s="110">
        <f t="shared" ref="I136:L137" si="13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  <c r="M136" s="1"/>
      <c r="N136" s="1"/>
      <c r="O136" s="1"/>
      <c r="P136" s="1"/>
      <c r="Q136" s="1"/>
      <c r="R136" s="1"/>
    </row>
    <row r="137" spans="1:18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100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  <c r="M137" s="1"/>
      <c r="N137" s="1"/>
      <c r="O137" s="1"/>
      <c r="P137" s="1"/>
      <c r="Q137" s="1"/>
      <c r="R137" s="1"/>
    </row>
    <row r="138" spans="1:18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100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  <c r="M138" s="1"/>
      <c r="N138" s="1"/>
      <c r="O138" s="1"/>
      <c r="P138" s="1"/>
      <c r="Q138" s="1"/>
      <c r="R138" s="1"/>
    </row>
    <row r="139" spans="1:18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101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  <c r="M139" s="1"/>
      <c r="N139" s="1"/>
      <c r="O139" s="1"/>
      <c r="P139" s="1"/>
      <c r="Q139" s="1"/>
      <c r="R139" s="1"/>
    </row>
    <row r="140" spans="1:18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102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  <c r="M140" s="1"/>
      <c r="N140" s="1"/>
      <c r="O140" s="1"/>
      <c r="P140" s="1"/>
      <c r="Q140" s="1"/>
      <c r="R140" s="1"/>
    </row>
    <row r="141" spans="1:18" ht="25.5" hidden="1" customHeight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103</v>
      </c>
      <c r="H141" s="77">
        <v>112</v>
      </c>
      <c r="I141" s="111">
        <f t="shared" ref="I141:L142" si="14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  <c r="M141" s="1"/>
      <c r="N141" s="1"/>
      <c r="O141" s="1"/>
      <c r="P141" s="1"/>
      <c r="Q141" s="1"/>
      <c r="R141" s="1"/>
    </row>
    <row r="142" spans="1:18" ht="25.5" hidden="1" customHeight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104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  <c r="M142" s="1"/>
      <c r="N142" s="1"/>
      <c r="O142" s="1"/>
      <c r="P142" s="1"/>
      <c r="Q142" s="1"/>
      <c r="R142" s="1"/>
    </row>
    <row r="143" spans="1:18" ht="25.5" hidden="1" customHeight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104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  <c r="M143" s="1"/>
      <c r="N143" s="1"/>
      <c r="O143" s="1"/>
      <c r="P143" s="1"/>
      <c r="Q143" s="1"/>
      <c r="R143" s="1"/>
    </row>
    <row r="144" spans="1:18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105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  <c r="M144" s="1"/>
      <c r="N144" s="1"/>
      <c r="O144" s="1"/>
      <c r="P144" s="1"/>
      <c r="Q144" s="1"/>
      <c r="R144" s="1"/>
    </row>
    <row r="145" spans="1:18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106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  <c r="M145" s="1"/>
      <c r="N145" s="1"/>
      <c r="O145" s="1"/>
      <c r="P145" s="1"/>
      <c r="Q145" s="1"/>
      <c r="R145" s="1"/>
    </row>
    <row r="146" spans="1:18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107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  <c r="M146" s="1"/>
      <c r="N146" s="1"/>
      <c r="O146" s="1"/>
      <c r="P146" s="1"/>
      <c r="Q146" s="1"/>
      <c r="R146" s="1"/>
    </row>
    <row r="147" spans="1:18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107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  <c r="M147" s="1"/>
      <c r="N147" s="1"/>
      <c r="O147" s="1"/>
      <c r="P147" s="1"/>
      <c r="Q147" s="1"/>
      <c r="R147" s="1"/>
    </row>
    <row r="148" spans="1:18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107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  <c r="M148" s="1"/>
      <c r="N148" s="1"/>
      <c r="O148" s="1"/>
      <c r="P148" s="1"/>
      <c r="Q148" s="1"/>
      <c r="R148" s="1"/>
    </row>
    <row r="149" spans="1:18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108</v>
      </c>
      <c r="H149" s="77">
        <v>120</v>
      </c>
      <c r="I149" s="110">
        <f t="shared" ref="I149:L150" si="15">I150</f>
        <v>2500</v>
      </c>
      <c r="J149" s="121">
        <f t="shared" si="15"/>
        <v>2500</v>
      </c>
      <c r="K149" s="110">
        <f t="shared" si="15"/>
        <v>2500</v>
      </c>
      <c r="L149" s="109">
        <f t="shared" si="15"/>
        <v>2500</v>
      </c>
      <c r="M149" s="1"/>
      <c r="N149" s="1"/>
      <c r="O149" s="1"/>
      <c r="P149" s="1"/>
      <c r="Q149" s="1"/>
      <c r="R149" s="1"/>
    </row>
    <row r="150" spans="1:18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108</v>
      </c>
      <c r="H150" s="77">
        <v>121</v>
      </c>
      <c r="I150" s="119">
        <f t="shared" si="15"/>
        <v>2500</v>
      </c>
      <c r="J150" s="127">
        <f t="shared" si="15"/>
        <v>2500</v>
      </c>
      <c r="K150" s="119">
        <f t="shared" si="15"/>
        <v>2500</v>
      </c>
      <c r="L150" s="118">
        <f t="shared" si="15"/>
        <v>2500</v>
      </c>
      <c r="M150" s="1"/>
      <c r="N150" s="1"/>
      <c r="O150" s="1"/>
      <c r="P150" s="1"/>
      <c r="Q150" s="1"/>
      <c r="R150" s="1"/>
    </row>
    <row r="151" spans="1:18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108</v>
      </c>
      <c r="H151" s="77">
        <v>122</v>
      </c>
      <c r="I151" s="110">
        <f>SUM(I152:I153)</f>
        <v>2500</v>
      </c>
      <c r="J151" s="121">
        <f>SUM(J152:J153)</f>
        <v>2500</v>
      </c>
      <c r="K151" s="110">
        <f>SUM(K152:K153)</f>
        <v>2500</v>
      </c>
      <c r="L151" s="109">
        <f>SUM(L152:L153)</f>
        <v>2500</v>
      </c>
      <c r="M151" s="1"/>
      <c r="N151" s="1"/>
      <c r="O151" s="1"/>
      <c r="P151" s="1"/>
      <c r="Q151" s="1"/>
      <c r="R151" s="1"/>
    </row>
    <row r="152" spans="1:18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109</v>
      </c>
      <c r="H152" s="77">
        <v>123</v>
      </c>
      <c r="I152" s="129">
        <v>2500</v>
      </c>
      <c r="J152" s="129">
        <v>2500</v>
      </c>
      <c r="K152" s="129">
        <v>2500</v>
      </c>
      <c r="L152" s="129">
        <v>2500</v>
      </c>
      <c r="M152" s="1"/>
      <c r="N152" s="1"/>
      <c r="O152" s="1"/>
      <c r="P152" s="1"/>
      <c r="Q152" s="1"/>
      <c r="R152" s="1"/>
    </row>
    <row r="153" spans="1:18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110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  <c r="M153" s="1"/>
      <c r="N153" s="1"/>
      <c r="O153" s="1"/>
      <c r="P153" s="1"/>
      <c r="Q153" s="1"/>
      <c r="R153" s="1"/>
    </row>
    <row r="154" spans="1:18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111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  <c r="M154" s="1"/>
      <c r="N154" s="1"/>
      <c r="O154" s="1"/>
      <c r="P154" s="1"/>
      <c r="Q154" s="1"/>
      <c r="R154" s="1"/>
    </row>
    <row r="155" spans="1:18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111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  <c r="M155" s="1"/>
      <c r="N155" s="1"/>
      <c r="O155" s="1"/>
      <c r="P155" s="1"/>
      <c r="Q155" s="1"/>
      <c r="R155" s="1"/>
    </row>
    <row r="156" spans="1:18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112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  <c r="M156" s="1"/>
      <c r="N156" s="1"/>
      <c r="O156" s="1"/>
      <c r="P156" s="1"/>
      <c r="Q156" s="1"/>
      <c r="R156" s="1"/>
    </row>
    <row r="157" spans="1:18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112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  <c r="M157" s="1"/>
      <c r="N157" s="1"/>
      <c r="O157" s="1"/>
      <c r="P157" s="1"/>
      <c r="Q157" s="1"/>
      <c r="R157" s="1"/>
    </row>
    <row r="158" spans="1:18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113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  <c r="M158" s="1"/>
      <c r="N158" s="1"/>
      <c r="O158" s="1"/>
      <c r="P158" s="1"/>
      <c r="Q158" s="1"/>
      <c r="R158" s="1"/>
    </row>
    <row r="159" spans="1:18" ht="25.5" hidden="1" customHeight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114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  <c r="M159" s="1"/>
      <c r="N159" s="1"/>
      <c r="O159" s="1"/>
      <c r="P159" s="1"/>
      <c r="Q159" s="1"/>
      <c r="R159" s="1"/>
    </row>
    <row r="160" spans="1:18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115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  <c r="M160" s="1"/>
      <c r="N160" s="1"/>
      <c r="O160" s="1"/>
      <c r="P160" s="1"/>
      <c r="Q160" s="1"/>
      <c r="R160" s="1"/>
    </row>
    <row r="161" spans="1:18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116</v>
      </c>
      <c r="H161" s="77">
        <v>132</v>
      </c>
      <c r="I161" s="110">
        <f t="shared" ref="I161:L162" si="16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  <c r="M161" s="1"/>
      <c r="N161" s="1"/>
      <c r="O161" s="1"/>
      <c r="P161" s="1"/>
      <c r="Q161" s="1"/>
      <c r="R161" s="1"/>
    </row>
    <row r="162" spans="1:18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116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  <c r="M162" s="1"/>
      <c r="N162" s="1"/>
      <c r="O162" s="1"/>
      <c r="P162" s="1"/>
      <c r="Q162" s="1"/>
      <c r="R162" s="1"/>
    </row>
    <row r="163" spans="1:18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116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  <c r="M163" s="1"/>
      <c r="N163" s="1"/>
      <c r="O163" s="1"/>
      <c r="P163" s="1"/>
      <c r="Q163" s="1"/>
      <c r="R163" s="1"/>
    </row>
    <row r="164" spans="1:18" ht="38.25" hidden="1" customHeight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117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  <c r="M164" s="1"/>
      <c r="N164" s="1"/>
      <c r="O164" s="1"/>
      <c r="P164" s="1"/>
      <c r="Q164" s="1"/>
      <c r="R164" s="1"/>
    </row>
    <row r="165" spans="1:18" ht="38.25" hidden="1" customHeight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118</v>
      </c>
      <c r="H165" s="77">
        <v>136</v>
      </c>
      <c r="I165" s="110">
        <f t="shared" ref="I165:L167" si="1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8" ht="38.25" hidden="1" customHeight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118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  <c r="M166" s="1"/>
      <c r="N166" s="1"/>
      <c r="O166" s="1"/>
      <c r="P166" s="1"/>
      <c r="Q166" s="1"/>
      <c r="R166" s="1"/>
    </row>
    <row r="167" spans="1:18" ht="38.25" hidden="1" customHeight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118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  <c r="M167" s="1"/>
      <c r="N167" s="1"/>
      <c r="O167" s="1"/>
      <c r="P167" s="1"/>
      <c r="Q167" s="1"/>
      <c r="R167" s="1"/>
    </row>
    <row r="168" spans="1:18" ht="38.25" hidden="1" customHeight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118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  <c r="M168" s="1"/>
      <c r="N168" s="1"/>
      <c r="O168" s="1"/>
      <c r="P168" s="1"/>
      <c r="Q168" s="1"/>
      <c r="R168" s="1"/>
    </row>
    <row r="169" spans="1:18" ht="38.25" hidden="1" customHeight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119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  <c r="M169" s="1"/>
      <c r="N169" s="1"/>
      <c r="O169" s="1"/>
      <c r="P169" s="1"/>
      <c r="Q169" s="1"/>
      <c r="R169" s="1"/>
    </row>
    <row r="170" spans="1:18" ht="51" hidden="1" customHeight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120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  <c r="M170" s="1"/>
      <c r="N170" s="1"/>
      <c r="O170" s="1"/>
      <c r="P170" s="1"/>
      <c r="Q170" s="1"/>
      <c r="R170" s="1"/>
    </row>
    <row r="171" spans="1:18" ht="51" hidden="1" customHeight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120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  <c r="M171" s="1"/>
      <c r="N171" s="1"/>
      <c r="O171" s="1"/>
      <c r="P171" s="1"/>
      <c r="Q171" s="1"/>
      <c r="R171" s="1"/>
    </row>
    <row r="172" spans="1:18" ht="51" hidden="1" customHeight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121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  <c r="M172" s="1"/>
      <c r="N172" s="1"/>
      <c r="O172" s="1"/>
      <c r="P172" s="1"/>
      <c r="Q172" s="1"/>
      <c r="R172" s="1"/>
    </row>
    <row r="173" spans="1:18" ht="63.75" hidden="1" customHeight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122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  <c r="M173" s="1"/>
      <c r="N173" s="1"/>
      <c r="O173" s="1"/>
      <c r="P173" s="1"/>
      <c r="Q173" s="1"/>
      <c r="R173" s="1"/>
    </row>
    <row r="174" spans="1:18" ht="63.75" hidden="1" customHeight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123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  <c r="M174" s="1"/>
      <c r="N174" s="1"/>
      <c r="O174" s="1"/>
      <c r="P174" s="1"/>
      <c r="Q174" s="1"/>
      <c r="R174" s="1"/>
    </row>
    <row r="175" spans="1:18" ht="51" hidden="1" customHeight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124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  <c r="M175" s="1"/>
      <c r="N175" s="1"/>
      <c r="O175" s="1"/>
      <c r="P175" s="1"/>
      <c r="Q175" s="1"/>
      <c r="R175" s="1"/>
    </row>
    <row r="176" spans="1:18" ht="51" hidden="1" customHeight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125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  <c r="M176" s="1"/>
      <c r="N176" s="1"/>
      <c r="O176" s="1"/>
      <c r="P176" s="1"/>
      <c r="Q176" s="1"/>
      <c r="R176" s="1"/>
    </row>
    <row r="177" spans="1:18" ht="51" hidden="1" customHeight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126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  <c r="M177" s="1"/>
      <c r="N177" s="1"/>
      <c r="O177" s="1"/>
      <c r="P177" s="1"/>
      <c r="Q177" s="1"/>
      <c r="R177" s="1"/>
    </row>
    <row r="178" spans="1:18" ht="63.75" hidden="1" customHeight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127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  <c r="M178" s="1"/>
      <c r="N178" s="1"/>
      <c r="O178" s="1"/>
      <c r="P178" s="1"/>
      <c r="Q178" s="1"/>
      <c r="R178" s="1"/>
    </row>
    <row r="179" spans="1:18" ht="51" hidden="1" customHeight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128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  <c r="M179" s="1"/>
      <c r="N179" s="1"/>
      <c r="O179" s="1"/>
      <c r="P179" s="1"/>
      <c r="Q179" s="1"/>
      <c r="R179" s="1"/>
    </row>
    <row r="180" spans="1:18" ht="76.5" hidden="1" customHeight="1" collapsed="1">
      <c r="A180" s="33">
        <v>3</v>
      </c>
      <c r="B180" s="35"/>
      <c r="C180" s="33"/>
      <c r="D180" s="34"/>
      <c r="E180" s="34"/>
      <c r="F180" s="36"/>
      <c r="G180" s="74" t="s">
        <v>129</v>
      </c>
      <c r="H180" s="77">
        <v>151</v>
      </c>
      <c r="I180" s="109">
        <f>SUM(I181+I234+I299)</f>
        <v>0</v>
      </c>
      <c r="J180" s="121">
        <f>SUM(J181+J234+J299)</f>
        <v>0</v>
      </c>
      <c r="K180" s="110">
        <f>SUM(K181+K234+K299)</f>
        <v>0</v>
      </c>
      <c r="L180" s="109">
        <f>SUM(L181+L234+L299)</f>
        <v>0</v>
      </c>
      <c r="M180" s="1"/>
      <c r="N180" s="1"/>
      <c r="O180" s="1"/>
      <c r="P180" s="1"/>
      <c r="Q180" s="1"/>
      <c r="R180" s="1"/>
    </row>
    <row r="181" spans="1:18" ht="25.5" hidden="1" customHeight="1" collapsed="1">
      <c r="A181" s="69">
        <v>3</v>
      </c>
      <c r="B181" s="33">
        <v>1</v>
      </c>
      <c r="C181" s="52"/>
      <c r="D181" s="39"/>
      <c r="E181" s="39"/>
      <c r="F181" s="80"/>
      <c r="G181" s="67" t="s">
        <v>130</v>
      </c>
      <c r="H181" s="77">
        <v>152</v>
      </c>
      <c r="I181" s="109">
        <f>SUM(I182+I205+I212+I224+I228)</f>
        <v>0</v>
      </c>
      <c r="J181" s="116">
        <f>SUM(J182+J205+J212+J224+J228)</f>
        <v>0</v>
      </c>
      <c r="K181" s="116">
        <f>SUM(K182+K205+K212+K224+K228)</f>
        <v>0</v>
      </c>
      <c r="L181" s="116">
        <f>SUM(L182+L205+L212+L224+L228)</f>
        <v>0</v>
      </c>
      <c r="M181" s="1"/>
      <c r="N181" s="1"/>
      <c r="O181" s="1"/>
      <c r="P181" s="1"/>
      <c r="Q181" s="1"/>
      <c r="R181" s="1"/>
    </row>
    <row r="182" spans="1:18" ht="25.5" hidden="1" customHeight="1" collapsed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131</v>
      </c>
      <c r="H182" s="77">
        <v>153</v>
      </c>
      <c r="I182" s="116">
        <f>SUM(I183+I186+I191+I197+I202)</f>
        <v>0</v>
      </c>
      <c r="J182" s="121">
        <f>SUM(J183+J186+J191+J197+J202)</f>
        <v>0</v>
      </c>
      <c r="K182" s="110">
        <f>SUM(K183+K186+K191+K197+K202)</f>
        <v>0</v>
      </c>
      <c r="L182" s="109">
        <f>SUM(L183+L186+L191+L197+L202)</f>
        <v>0</v>
      </c>
      <c r="M182" s="1"/>
      <c r="N182" s="1"/>
      <c r="O182" s="1"/>
      <c r="P182" s="1"/>
      <c r="Q182" s="1"/>
      <c r="R182" s="1"/>
    </row>
    <row r="183" spans="1:18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132</v>
      </c>
      <c r="H183" s="77">
        <v>154</v>
      </c>
      <c r="I183" s="109">
        <f t="shared" ref="I183:L184" si="18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  <c r="M183" s="1"/>
      <c r="N183" s="1"/>
      <c r="O183" s="1"/>
      <c r="P183" s="1"/>
      <c r="Q183" s="1"/>
      <c r="R183" s="1"/>
    </row>
    <row r="184" spans="1:18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132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  <c r="M184" s="1"/>
      <c r="N184" s="1"/>
      <c r="O184" s="1"/>
      <c r="P184" s="1"/>
      <c r="Q184" s="1"/>
      <c r="R184" s="1"/>
    </row>
    <row r="185" spans="1:18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132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  <c r="M185" s="1"/>
      <c r="N185" s="1"/>
      <c r="O185" s="1"/>
      <c r="P185" s="1"/>
      <c r="Q185" s="1"/>
      <c r="R185" s="1"/>
    </row>
    <row r="186" spans="1:18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133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  <c r="M186" s="1"/>
      <c r="N186" s="1"/>
      <c r="O186" s="1"/>
      <c r="P186" s="1"/>
      <c r="Q186" s="1"/>
      <c r="R186" s="1"/>
    </row>
    <row r="187" spans="1:18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133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  <c r="M187" s="1"/>
      <c r="N187" s="1"/>
      <c r="O187" s="1"/>
      <c r="P187" s="1"/>
      <c r="Q187" s="1"/>
      <c r="R187" s="1"/>
    </row>
    <row r="188" spans="1:18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134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  <c r="M188" s="1"/>
      <c r="N188" s="1"/>
      <c r="O188" s="1"/>
      <c r="P188" s="1"/>
      <c r="Q188" s="1"/>
      <c r="R188" s="1"/>
    </row>
    <row r="189" spans="1:18" ht="25.5" hidden="1" customHeight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135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  <c r="M189" s="1"/>
      <c r="N189" s="1"/>
      <c r="O189" s="1"/>
      <c r="P189" s="1"/>
      <c r="Q189" s="1"/>
      <c r="R189" s="1"/>
    </row>
    <row r="190" spans="1:18" ht="25.5" hidden="1" customHeight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136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  <c r="M190" s="1"/>
      <c r="N190" s="1"/>
      <c r="O190" s="1"/>
      <c r="P190" s="1"/>
      <c r="Q190" s="1"/>
      <c r="R190" s="1"/>
    </row>
    <row r="191" spans="1:18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137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  <c r="M191" s="1"/>
      <c r="N191" s="1"/>
      <c r="O191" s="1"/>
      <c r="P191" s="1"/>
      <c r="Q191" s="1"/>
      <c r="R191" s="1"/>
    </row>
    <row r="192" spans="1:18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137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  <c r="M192" s="1"/>
      <c r="N192" s="1"/>
      <c r="O192" s="1"/>
      <c r="P192" s="1"/>
      <c r="Q192" s="1"/>
      <c r="R192" s="1"/>
    </row>
    <row r="193" spans="1:18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138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  <c r="M193" s="1"/>
      <c r="N193" s="1"/>
      <c r="O193" s="1"/>
      <c r="P193" s="1"/>
      <c r="Q193" s="1"/>
      <c r="R193" s="1"/>
    </row>
    <row r="194" spans="1:18" ht="25.5" hidden="1" customHeight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139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  <c r="M194" s="1"/>
      <c r="N194" s="1"/>
      <c r="O194" s="1"/>
      <c r="P194" s="1"/>
      <c r="Q194" s="1"/>
      <c r="R194" s="1"/>
    </row>
    <row r="195" spans="1:18" ht="25.5" hidden="1" customHeight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140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  <c r="M195" s="1"/>
      <c r="N195" s="1"/>
      <c r="O195" s="1"/>
      <c r="P195" s="1"/>
      <c r="Q195" s="1"/>
      <c r="R195" s="1"/>
    </row>
    <row r="196" spans="1:18" ht="26.25" hidden="1" customHeight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141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  <c r="M196" s="1"/>
      <c r="N196" s="1"/>
      <c r="O196" s="1"/>
      <c r="P196" s="1"/>
      <c r="Q196" s="1"/>
      <c r="R196" s="1"/>
    </row>
    <row r="197" spans="1:18" ht="25.5" hidden="1" customHeight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142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  <c r="M197" s="1"/>
      <c r="N197" s="1"/>
      <c r="O197" s="1"/>
      <c r="P197" s="1"/>
      <c r="Q197" s="1"/>
      <c r="R197" s="1"/>
    </row>
    <row r="198" spans="1:18" ht="25.5" hidden="1" customHeight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142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  <c r="M198" s="1"/>
      <c r="N198" s="1"/>
      <c r="O198" s="1"/>
      <c r="P198" s="1"/>
      <c r="Q198" s="1"/>
      <c r="R198" s="1"/>
    </row>
    <row r="199" spans="1:18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143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  <c r="M199" s="1"/>
      <c r="N199" s="1"/>
      <c r="O199" s="1"/>
      <c r="P199" s="1"/>
      <c r="Q199" s="1"/>
      <c r="R199" s="1"/>
    </row>
    <row r="200" spans="1:18" ht="25.5" hidden="1" customHeight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144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  <c r="M200" s="1"/>
      <c r="N200" s="1"/>
      <c r="O200" s="1"/>
      <c r="P200" s="1"/>
      <c r="Q200" s="1"/>
      <c r="R200" s="1"/>
    </row>
    <row r="201" spans="1:18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145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  <c r="M201" s="1"/>
      <c r="N201" s="1"/>
      <c r="O201" s="1"/>
      <c r="P201" s="1"/>
      <c r="Q201" s="1"/>
      <c r="R201" s="1"/>
    </row>
    <row r="202" spans="1:18" ht="25.5" hidden="1" customHeight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146</v>
      </c>
      <c r="H202" s="77">
        <v>173</v>
      </c>
      <c r="I202" s="109">
        <f t="shared" ref="I202:L203" si="19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  <c r="M202" s="1"/>
      <c r="N202" s="1"/>
      <c r="O202" s="1"/>
      <c r="P202" s="1"/>
      <c r="Q202" s="1"/>
      <c r="R202" s="1"/>
    </row>
    <row r="203" spans="1:18" ht="25.5" hidden="1" customHeight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146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  <c r="M203" s="1"/>
      <c r="N203" s="1"/>
      <c r="O203" s="1"/>
      <c r="P203" s="1"/>
      <c r="Q203" s="1"/>
      <c r="R203" s="1"/>
    </row>
    <row r="204" spans="1:18" ht="25.5" hidden="1" customHeight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146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  <c r="M204" s="1"/>
      <c r="N204" s="1"/>
      <c r="O204" s="1"/>
      <c r="P204" s="1"/>
      <c r="Q204" s="1"/>
      <c r="R204" s="1"/>
    </row>
    <row r="205" spans="1:18" ht="25.5" hidden="1" customHeight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147</v>
      </c>
      <c r="H205" s="77">
        <v>176</v>
      </c>
      <c r="I205" s="109">
        <f t="shared" ref="I205:L206" si="20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  <c r="M205" s="1"/>
      <c r="N205" s="1"/>
      <c r="O205" s="1"/>
      <c r="P205" s="1"/>
      <c r="Q205" s="1"/>
      <c r="R205" s="1"/>
    </row>
    <row r="206" spans="1:18" ht="25.5" hidden="1" customHeight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147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  <c r="M206" s="1"/>
      <c r="N206" s="1"/>
      <c r="O206" s="1"/>
      <c r="P206" s="1"/>
      <c r="Q206" s="1"/>
      <c r="R206" s="1"/>
    </row>
    <row r="207" spans="1:18" ht="25.5" hidden="1" customHeight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147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  <c r="M207" s="1"/>
      <c r="N207" s="1"/>
      <c r="O207" s="1"/>
      <c r="P207" s="1"/>
      <c r="Q207" s="1"/>
      <c r="R207" s="1"/>
    </row>
    <row r="208" spans="1:18" ht="38.25" hidden="1" customHeight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148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  <c r="M208" s="1"/>
      <c r="N208" s="1"/>
      <c r="O208" s="1"/>
      <c r="P208" s="1"/>
      <c r="Q208" s="1"/>
      <c r="R208" s="1"/>
    </row>
    <row r="209" spans="1:18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149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  <c r="M209" s="1"/>
      <c r="N209" s="1"/>
      <c r="O209" s="1"/>
      <c r="P209" s="1"/>
      <c r="Q209" s="1"/>
      <c r="R209" s="1"/>
    </row>
    <row r="210" spans="1:18" ht="25.5" hidden="1" customHeight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150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  <c r="M210" s="1"/>
      <c r="N210" s="1"/>
      <c r="O210" s="1"/>
      <c r="P210" s="1"/>
      <c r="Q210" s="1"/>
      <c r="R210" s="1"/>
    </row>
    <row r="211" spans="1:18" ht="25.5" hidden="1" customHeight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151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  <c r="M211" s="1"/>
      <c r="N211" s="1"/>
      <c r="O211" s="1"/>
      <c r="P211" s="1"/>
      <c r="Q211" s="1"/>
      <c r="R211" s="1"/>
    </row>
    <row r="212" spans="1:18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152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  <c r="M212" s="1"/>
      <c r="N212" s="1"/>
      <c r="O212" s="1"/>
      <c r="P212" s="1"/>
      <c r="Q212" s="1"/>
      <c r="R212" s="1"/>
    </row>
    <row r="213" spans="1:18" ht="25.5" hidden="1" customHeight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153</v>
      </c>
      <c r="H213" s="77">
        <v>184</v>
      </c>
      <c r="I213" s="116">
        <f t="shared" ref="I213:L214" si="21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  <c r="M213" s="1"/>
      <c r="N213" s="1"/>
      <c r="O213" s="1"/>
      <c r="P213" s="1"/>
      <c r="Q213" s="1"/>
      <c r="R213" s="1"/>
    </row>
    <row r="214" spans="1:18" ht="25.5" hidden="1" customHeight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153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  <c r="M214" s="1"/>
      <c r="N214" s="1"/>
      <c r="O214" s="1"/>
      <c r="P214" s="1"/>
      <c r="Q214" s="1"/>
      <c r="R214" s="1"/>
    </row>
    <row r="215" spans="1:18" ht="25.5" hidden="1" customHeight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153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  <c r="M215" s="1"/>
      <c r="N215" s="1"/>
      <c r="O215" s="1"/>
      <c r="P215" s="1"/>
      <c r="Q215" s="1"/>
      <c r="R215" s="1"/>
    </row>
    <row r="216" spans="1:18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154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  <c r="M216" s="1"/>
      <c r="N216" s="1"/>
      <c r="O216" s="1"/>
      <c r="P216" s="1"/>
      <c r="Q216" s="1"/>
      <c r="R216" s="1"/>
    </row>
    <row r="217" spans="1:18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154</v>
      </c>
      <c r="H217" s="77">
        <v>188</v>
      </c>
      <c r="I217" s="109">
        <f t="shared" ref="I217:P217" si="22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  <c r="Q217" s="1"/>
      <c r="R217" s="1"/>
    </row>
    <row r="218" spans="1:18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155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  <c r="M218" s="1"/>
      <c r="N218" s="1"/>
      <c r="O218" s="1"/>
      <c r="P218" s="1"/>
      <c r="Q218" s="1"/>
      <c r="R218" s="1"/>
    </row>
    <row r="219" spans="1:18" ht="25.5" hidden="1" customHeight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156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  <c r="M219" s="1"/>
      <c r="N219" s="1"/>
      <c r="O219" s="1"/>
      <c r="P219" s="1"/>
      <c r="Q219" s="1"/>
      <c r="R219" s="1"/>
    </row>
    <row r="220" spans="1:18" ht="25.5" hidden="1" customHeight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157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  <c r="M220" s="1"/>
      <c r="N220" s="1"/>
      <c r="O220" s="1"/>
      <c r="P220" s="1"/>
      <c r="Q220" s="1"/>
      <c r="R220" s="1"/>
    </row>
    <row r="221" spans="1:18" ht="25.5" hidden="1" customHeight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158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  <c r="M221" s="1"/>
      <c r="N221" s="1"/>
      <c r="O221" s="1"/>
      <c r="P221" s="1"/>
      <c r="Q221" s="1"/>
      <c r="R221" s="1"/>
    </row>
    <row r="222" spans="1:18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159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  <c r="M222" s="1"/>
      <c r="N222" s="1"/>
      <c r="O222" s="1"/>
      <c r="P222" s="1"/>
      <c r="Q222" s="1"/>
      <c r="R222" s="1"/>
    </row>
    <row r="223" spans="1:18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154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  <c r="M223" s="1"/>
      <c r="N223" s="1"/>
      <c r="O223" s="1"/>
      <c r="P223" s="1"/>
      <c r="Q223" s="1"/>
      <c r="R223" s="1"/>
    </row>
    <row r="224" spans="1:18" ht="25.5" hidden="1" customHeight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160</v>
      </c>
      <c r="H224" s="77">
        <v>195</v>
      </c>
      <c r="I224" s="116">
        <f t="shared" ref="I224:L226" si="23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  <c r="M224" s="1"/>
      <c r="N224" s="1"/>
      <c r="O224" s="1"/>
      <c r="P224" s="1"/>
      <c r="Q224" s="1"/>
      <c r="R224" s="1"/>
    </row>
    <row r="225" spans="1:18" ht="25.5" hidden="1" customHeight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160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  <c r="M225" s="1"/>
      <c r="N225" s="1"/>
      <c r="O225" s="1"/>
      <c r="P225" s="1"/>
      <c r="Q225" s="1"/>
      <c r="R225" s="1"/>
    </row>
    <row r="226" spans="1:18" ht="25.5" hidden="1" customHeight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161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  <c r="M226" s="1"/>
      <c r="N226" s="1"/>
      <c r="O226" s="1"/>
      <c r="P226" s="1"/>
      <c r="Q226" s="1"/>
      <c r="R226" s="1"/>
    </row>
    <row r="227" spans="1:18" ht="25.5" hidden="1" customHeight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161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  <c r="M227" s="1"/>
      <c r="N227" s="1"/>
      <c r="O227" s="1"/>
      <c r="P227" s="1"/>
      <c r="Q227" s="1"/>
      <c r="R227" s="1"/>
    </row>
    <row r="228" spans="1:18" ht="25.5" hidden="1" customHeight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162</v>
      </c>
      <c r="H228" s="77">
        <v>199</v>
      </c>
      <c r="I228" s="109">
        <f t="shared" ref="I228:L229" si="24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  <c r="M228" s="1"/>
      <c r="N228" s="1"/>
      <c r="O228" s="1"/>
      <c r="P228" s="1"/>
      <c r="Q228" s="1"/>
      <c r="R228" s="1"/>
    </row>
    <row r="229" spans="1:18" ht="25.5" hidden="1" customHeight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162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  <c r="M229" s="1"/>
      <c r="N229" s="1"/>
      <c r="O229" s="1"/>
      <c r="P229" s="1"/>
      <c r="Q229" s="1"/>
      <c r="R229" s="1"/>
    </row>
    <row r="230" spans="1:18" ht="25.5" hidden="1" customHeight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162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  <c r="M230" s="1"/>
      <c r="N230" s="1"/>
      <c r="O230" s="1"/>
      <c r="P230" s="1"/>
      <c r="Q230" s="1"/>
      <c r="R230" s="1"/>
    </row>
    <row r="231" spans="1:18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163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  <c r="M231" s="1"/>
      <c r="N231" s="1"/>
      <c r="O231" s="1"/>
      <c r="P231" s="1"/>
      <c r="Q231" s="1"/>
      <c r="R231" s="1"/>
    </row>
    <row r="232" spans="1:18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164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  <c r="M232" s="1"/>
      <c r="N232" s="1"/>
      <c r="O232" s="1"/>
      <c r="P232" s="1"/>
      <c r="Q232" s="1"/>
      <c r="R232" s="1"/>
    </row>
    <row r="233" spans="1:18" ht="25.5" hidden="1" customHeight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165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  <c r="M233" s="1"/>
      <c r="N233" s="1"/>
      <c r="O233" s="1"/>
      <c r="P233" s="1"/>
      <c r="Q233" s="1"/>
      <c r="R233" s="1"/>
    </row>
    <row r="234" spans="1:18" ht="38.25" hidden="1" customHeight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166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  <c r="M234" s="1"/>
      <c r="N234" s="1"/>
      <c r="O234" s="1"/>
      <c r="P234" s="1"/>
      <c r="Q234" s="1"/>
      <c r="R234" s="1"/>
    </row>
    <row r="235" spans="1:18" ht="38.25" hidden="1" customHeight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167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  <c r="M235" s="1"/>
      <c r="N235" s="1"/>
      <c r="O235" s="1"/>
      <c r="P235" s="1"/>
      <c r="Q235" s="1"/>
      <c r="R235" s="1"/>
    </row>
    <row r="236" spans="1:18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168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  <c r="M236" s="1"/>
      <c r="N236" s="1"/>
      <c r="O236" s="1"/>
      <c r="P236" s="1"/>
      <c r="Q236" s="1"/>
      <c r="R236" s="1"/>
    </row>
    <row r="237" spans="1:18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169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  <c r="M237" s="1"/>
      <c r="N237" s="1"/>
      <c r="O237" s="1"/>
      <c r="P237" s="1"/>
      <c r="Q237" s="1"/>
      <c r="R237" s="1"/>
    </row>
    <row r="238" spans="1:18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169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  <c r="M238" s="1"/>
      <c r="N238" s="1"/>
      <c r="O238" s="1"/>
      <c r="P238" s="1"/>
      <c r="Q238" s="1"/>
      <c r="R238" s="1"/>
    </row>
    <row r="239" spans="1:18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170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  <c r="M239" s="1"/>
      <c r="N239" s="1"/>
      <c r="O239" s="1"/>
      <c r="P239" s="1"/>
      <c r="Q239" s="1"/>
      <c r="R239" s="1"/>
    </row>
    <row r="240" spans="1:18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171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  <c r="M240" s="1"/>
      <c r="N240" s="1"/>
      <c r="O240" s="1"/>
      <c r="P240" s="1"/>
      <c r="Q240" s="1"/>
      <c r="R240" s="1"/>
    </row>
    <row r="241" spans="1:18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172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  <c r="M241" s="1"/>
      <c r="N241" s="1"/>
      <c r="O241" s="1"/>
      <c r="P241" s="1"/>
      <c r="Q241" s="1"/>
      <c r="R241" s="1"/>
    </row>
    <row r="242" spans="1:18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173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  <c r="M242" s="1"/>
      <c r="N242" s="1"/>
      <c r="O242" s="1"/>
      <c r="P242" s="1"/>
      <c r="Q242" s="1"/>
      <c r="R242" s="1"/>
    </row>
    <row r="243" spans="1:18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174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  <c r="M243" s="1"/>
      <c r="N243" s="1"/>
      <c r="O243" s="1"/>
      <c r="P243" s="1"/>
      <c r="Q243" s="1"/>
      <c r="R243" s="1"/>
    </row>
    <row r="244" spans="1:18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175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  <c r="M244" s="1"/>
      <c r="N244" s="1"/>
      <c r="O244" s="1"/>
      <c r="P244" s="1"/>
      <c r="Q244" s="1"/>
      <c r="R244" s="1"/>
    </row>
    <row r="245" spans="1:18" ht="25.5" hidden="1" customHeight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176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  <c r="M245" s="1"/>
      <c r="N245" s="1"/>
      <c r="O245" s="1"/>
      <c r="P245" s="1"/>
      <c r="Q245" s="1"/>
      <c r="R245" s="1"/>
    </row>
    <row r="246" spans="1:18" ht="25.5" hidden="1" customHeight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176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  <c r="M246" s="1"/>
      <c r="N246" s="1"/>
      <c r="O246" s="1"/>
      <c r="P246" s="1"/>
      <c r="Q246" s="1"/>
      <c r="R246" s="1"/>
    </row>
    <row r="247" spans="1:18" ht="25.5" hidden="1" customHeight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177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  <c r="M247" s="1"/>
      <c r="N247" s="1"/>
      <c r="O247" s="1"/>
      <c r="P247" s="1"/>
      <c r="Q247" s="1"/>
      <c r="R247" s="1"/>
    </row>
    <row r="248" spans="1:18" ht="25.5" hidden="1" customHeight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178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  <c r="M248" s="1"/>
      <c r="N248" s="1"/>
      <c r="O248" s="1"/>
      <c r="P248" s="1"/>
      <c r="Q248" s="1"/>
      <c r="R248" s="1"/>
    </row>
    <row r="249" spans="1:18" ht="25.5" hidden="1" customHeight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179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  <c r="M249" s="1"/>
      <c r="N249" s="1"/>
      <c r="O249" s="1"/>
      <c r="P249" s="1"/>
      <c r="Q249" s="1"/>
      <c r="R249" s="1"/>
    </row>
    <row r="250" spans="1:18" ht="25.5" hidden="1" customHeight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179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  <c r="M250" s="1"/>
      <c r="N250" s="1"/>
      <c r="O250" s="1"/>
      <c r="P250" s="1"/>
      <c r="Q250" s="1"/>
      <c r="R250" s="1"/>
    </row>
    <row r="251" spans="1:18" ht="25.5" hidden="1" customHeight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180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  <c r="M251" s="1"/>
      <c r="N251" s="1"/>
      <c r="O251" s="1"/>
      <c r="P251" s="1"/>
      <c r="Q251" s="1"/>
      <c r="R251" s="1"/>
    </row>
    <row r="252" spans="1:18" ht="25.5" hidden="1" customHeight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181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  <c r="M252" s="1"/>
      <c r="N252" s="1"/>
      <c r="O252" s="1"/>
      <c r="P252" s="1"/>
      <c r="Q252" s="1"/>
      <c r="R252" s="1"/>
    </row>
    <row r="253" spans="1:18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182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  <c r="M253" s="1"/>
      <c r="N253" s="1"/>
      <c r="O253" s="1"/>
      <c r="P253" s="1"/>
      <c r="Q253" s="1"/>
      <c r="R253" s="1"/>
    </row>
    <row r="254" spans="1:18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182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  <c r="M254" s="1"/>
      <c r="N254" s="1"/>
      <c r="O254" s="1"/>
      <c r="P254" s="1"/>
      <c r="Q254" s="1"/>
      <c r="R254" s="1"/>
    </row>
    <row r="255" spans="1:18" ht="25.5" hidden="1" customHeight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183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  <c r="M255" s="1"/>
      <c r="N255" s="1"/>
      <c r="O255" s="1"/>
      <c r="P255" s="1"/>
      <c r="Q255" s="1"/>
      <c r="R255" s="1"/>
    </row>
    <row r="256" spans="1:18" ht="25.5" hidden="1" customHeight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184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  <c r="M256" s="1"/>
      <c r="N256" s="1"/>
      <c r="O256" s="1"/>
      <c r="P256" s="1"/>
      <c r="Q256" s="1"/>
      <c r="R256" s="1"/>
    </row>
    <row r="257" spans="1:18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185</v>
      </c>
      <c r="H257" s="77">
        <v>228</v>
      </c>
      <c r="I257" s="109">
        <f t="shared" ref="I257:L258" si="25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  <c r="M257" s="1"/>
      <c r="N257" s="1"/>
      <c r="O257" s="1"/>
      <c r="P257" s="1"/>
      <c r="Q257" s="1"/>
      <c r="R257" s="1"/>
    </row>
    <row r="258" spans="1:18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185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  <c r="M258" s="1"/>
      <c r="N258" s="1"/>
      <c r="O258" s="1"/>
      <c r="P258" s="1"/>
      <c r="Q258" s="1"/>
      <c r="R258" s="1"/>
    </row>
    <row r="259" spans="1:18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185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  <c r="M259" s="1"/>
      <c r="N259" s="1"/>
      <c r="O259" s="1"/>
      <c r="P259" s="1"/>
      <c r="Q259" s="1"/>
      <c r="R259" s="1"/>
    </row>
    <row r="260" spans="1:18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186</v>
      </c>
      <c r="H260" s="77">
        <v>231</v>
      </c>
      <c r="I260" s="109">
        <f t="shared" ref="I260:L261" si="26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  <c r="M260" s="1"/>
      <c r="N260" s="1"/>
      <c r="O260" s="1"/>
      <c r="P260" s="1"/>
      <c r="Q260" s="1"/>
      <c r="R260" s="1"/>
    </row>
    <row r="261" spans="1:18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186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  <c r="M261" s="1"/>
      <c r="N261" s="1"/>
      <c r="O261" s="1"/>
      <c r="P261" s="1"/>
      <c r="Q261" s="1"/>
      <c r="R261" s="1"/>
    </row>
    <row r="262" spans="1:18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186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  <c r="M262" s="1"/>
      <c r="N262" s="1"/>
      <c r="O262" s="1"/>
      <c r="P262" s="1"/>
      <c r="Q262" s="1"/>
      <c r="R262" s="1"/>
    </row>
    <row r="263" spans="1:18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187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  <c r="M263" s="1"/>
      <c r="N263" s="1"/>
      <c r="O263" s="1"/>
      <c r="P263" s="1"/>
      <c r="Q263" s="1"/>
      <c r="R263" s="1"/>
    </row>
    <row r="264" spans="1:18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187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  <c r="M264" s="1"/>
      <c r="N264" s="1"/>
      <c r="O264" s="1"/>
      <c r="P264" s="1"/>
      <c r="Q264" s="1"/>
      <c r="R264" s="1"/>
    </row>
    <row r="265" spans="1:18" ht="25.5" hidden="1" customHeight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188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  <c r="M265" s="1"/>
      <c r="N265" s="1"/>
      <c r="O265" s="1"/>
      <c r="P265" s="1"/>
      <c r="Q265" s="1"/>
      <c r="R265" s="1"/>
    </row>
    <row r="266" spans="1:18" ht="25.5" hidden="1" customHeight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189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  <c r="M266" s="1"/>
      <c r="N266" s="1"/>
      <c r="O266" s="1"/>
      <c r="P266" s="1"/>
      <c r="Q266" s="1"/>
      <c r="R266" s="1"/>
    </row>
    <row r="267" spans="1:18" ht="38.25" hidden="1" customHeight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190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  <c r="M267" s="1"/>
      <c r="N267" s="1"/>
      <c r="O267" s="1"/>
      <c r="P267" s="1"/>
      <c r="Q267" s="1"/>
      <c r="R267" s="1"/>
    </row>
    <row r="268" spans="1:18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191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  <c r="M268" s="1"/>
      <c r="N268" s="1"/>
      <c r="O268" s="1"/>
      <c r="P268" s="1"/>
      <c r="Q268" s="1"/>
      <c r="R268" s="1"/>
    </row>
    <row r="269" spans="1:18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169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  <c r="M269" s="1"/>
      <c r="N269" s="1"/>
      <c r="O269" s="1"/>
      <c r="P269" s="1"/>
      <c r="Q269" s="1"/>
      <c r="R269" s="1"/>
    </row>
    <row r="270" spans="1:18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169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  <c r="M270" s="1"/>
      <c r="N270" s="1"/>
      <c r="O270" s="1"/>
      <c r="P270" s="1"/>
      <c r="Q270" s="1"/>
      <c r="R270" s="1"/>
    </row>
    <row r="271" spans="1:18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192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  <c r="M271" s="1"/>
      <c r="N271" s="1"/>
      <c r="O271" s="1"/>
      <c r="P271" s="1"/>
      <c r="Q271" s="1"/>
      <c r="R271" s="1"/>
    </row>
    <row r="272" spans="1:18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171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  <c r="M272" s="1"/>
      <c r="N272" s="1"/>
      <c r="O272" s="1"/>
      <c r="P272" s="1"/>
      <c r="Q272" s="1"/>
      <c r="R272" s="1"/>
    </row>
    <row r="273" spans="1:18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172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  <c r="M273" s="1"/>
      <c r="N273" s="1"/>
      <c r="O273" s="1"/>
      <c r="P273" s="1"/>
      <c r="Q273" s="1"/>
      <c r="R273" s="1"/>
    </row>
    <row r="274" spans="1:18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173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  <c r="M274" s="1"/>
      <c r="N274" s="1"/>
      <c r="O274" s="1"/>
      <c r="P274" s="1"/>
      <c r="Q274" s="1"/>
      <c r="R274" s="1"/>
    </row>
    <row r="275" spans="1:18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174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  <c r="M275" s="1"/>
      <c r="N275" s="1"/>
      <c r="O275" s="1"/>
      <c r="P275" s="1"/>
      <c r="Q275" s="1"/>
      <c r="R275" s="1"/>
    </row>
    <row r="276" spans="1:18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193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  <c r="M276" s="1"/>
      <c r="N276" s="1"/>
      <c r="O276" s="1"/>
      <c r="P276" s="1"/>
      <c r="Q276" s="1"/>
      <c r="R276" s="1"/>
    </row>
    <row r="277" spans="1:18" ht="25.5" hidden="1" customHeight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194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  <c r="M277" s="1"/>
      <c r="N277" s="1"/>
      <c r="O277" s="1"/>
      <c r="P277" s="1"/>
      <c r="Q277" s="1"/>
      <c r="R277" s="1"/>
    </row>
    <row r="278" spans="1:18" ht="25.5" hidden="1" customHeight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194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  <c r="M278" s="1"/>
      <c r="N278" s="1"/>
      <c r="O278" s="1"/>
      <c r="P278" s="1"/>
      <c r="Q278" s="1"/>
      <c r="R278" s="1"/>
    </row>
    <row r="279" spans="1:18" ht="25.5" hidden="1" customHeight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195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  <c r="M279" s="1"/>
      <c r="N279" s="1"/>
      <c r="O279" s="1"/>
      <c r="P279" s="1"/>
      <c r="Q279" s="1"/>
      <c r="R279" s="1"/>
    </row>
    <row r="280" spans="1:18" ht="25.5" hidden="1" customHeight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196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  <c r="M280" s="1"/>
      <c r="N280" s="1"/>
      <c r="O280" s="1"/>
      <c r="P280" s="1"/>
      <c r="Q280" s="1"/>
      <c r="R280" s="1"/>
    </row>
    <row r="281" spans="1:18" ht="25.5" hidden="1" customHeight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197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  <c r="M281" s="1"/>
      <c r="N281" s="1"/>
      <c r="O281" s="1"/>
      <c r="P281" s="1"/>
      <c r="Q281" s="1"/>
      <c r="R281" s="1"/>
    </row>
    <row r="282" spans="1:18" ht="25.5" hidden="1" customHeight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197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  <c r="M282" s="1"/>
      <c r="N282" s="1"/>
      <c r="O282" s="1"/>
      <c r="P282" s="1"/>
      <c r="Q282" s="1"/>
      <c r="R282" s="1"/>
    </row>
    <row r="283" spans="1:18" ht="25.5" hidden="1" customHeight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198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  <c r="M283" s="1"/>
      <c r="N283" s="1"/>
      <c r="O283" s="1"/>
      <c r="P283" s="1"/>
      <c r="Q283" s="1"/>
      <c r="R283" s="1"/>
    </row>
    <row r="284" spans="1:18" ht="25.5" hidden="1" customHeight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199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  <c r="M284" s="1"/>
      <c r="N284" s="1"/>
      <c r="O284" s="1"/>
      <c r="P284" s="1"/>
      <c r="Q284" s="1"/>
      <c r="R284" s="1"/>
    </row>
    <row r="285" spans="1:18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200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 s="1"/>
      <c r="N285" s="1"/>
      <c r="O285" s="1"/>
      <c r="P285" s="1"/>
      <c r="Q285" s="1"/>
      <c r="R285" s="1"/>
    </row>
    <row r="286" spans="1:18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200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  <c r="M286" s="1"/>
      <c r="N286" s="1"/>
      <c r="O286" s="1"/>
      <c r="P286" s="1"/>
      <c r="Q286" s="1"/>
      <c r="R286" s="1"/>
    </row>
    <row r="287" spans="1:18" ht="25.5" hidden="1" customHeight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201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  <c r="M287" s="1"/>
      <c r="N287" s="1"/>
      <c r="O287" s="1"/>
      <c r="P287" s="1"/>
      <c r="Q287" s="1"/>
      <c r="R287" s="1"/>
    </row>
    <row r="288" spans="1:18" ht="25.5" hidden="1" customHeight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202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  <c r="M288" s="1"/>
      <c r="N288" s="1"/>
      <c r="O288" s="1"/>
      <c r="P288" s="1"/>
      <c r="Q288" s="1"/>
      <c r="R288" s="1"/>
    </row>
    <row r="289" spans="1:18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203</v>
      </c>
      <c r="H289" s="77">
        <v>260</v>
      </c>
      <c r="I289" s="109">
        <f t="shared" ref="I289:L290" si="27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  <c r="M289" s="1"/>
      <c r="N289" s="1"/>
      <c r="O289" s="1"/>
      <c r="P289" s="1"/>
      <c r="Q289" s="1"/>
      <c r="R289" s="1"/>
    </row>
    <row r="290" spans="1:18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203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  <c r="M290" s="1"/>
      <c r="N290" s="1"/>
      <c r="O290" s="1"/>
      <c r="P290" s="1"/>
      <c r="Q290" s="1"/>
      <c r="R290" s="1"/>
    </row>
    <row r="291" spans="1:18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203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  <c r="M291" s="1"/>
      <c r="N291" s="1"/>
      <c r="O291" s="1"/>
      <c r="P291" s="1"/>
      <c r="Q291" s="1"/>
      <c r="R291" s="1"/>
    </row>
    <row r="292" spans="1:18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186</v>
      </c>
      <c r="H292" s="77">
        <v>263</v>
      </c>
      <c r="I292" s="109">
        <f t="shared" ref="I292:L293" si="28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  <c r="M292" s="1"/>
      <c r="N292" s="1"/>
      <c r="O292" s="1"/>
      <c r="P292" s="1"/>
      <c r="Q292" s="1"/>
      <c r="R292" s="1"/>
    </row>
    <row r="293" spans="1:18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186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  <c r="M293" s="1"/>
      <c r="N293" s="1"/>
      <c r="O293" s="1"/>
      <c r="P293" s="1"/>
      <c r="Q293" s="1"/>
      <c r="R293" s="1"/>
    </row>
    <row r="294" spans="1:18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186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  <c r="M294" s="1"/>
      <c r="N294" s="1"/>
      <c r="O294" s="1"/>
      <c r="P294" s="1"/>
      <c r="Q294" s="1"/>
      <c r="R294" s="1"/>
    </row>
    <row r="295" spans="1:18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187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  <c r="M295" s="1"/>
      <c r="N295" s="1"/>
      <c r="O295" s="1"/>
      <c r="P295" s="1"/>
      <c r="Q295" s="1"/>
      <c r="R295" s="1"/>
    </row>
    <row r="296" spans="1:18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187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  <c r="M296" s="1"/>
      <c r="N296" s="1"/>
      <c r="O296" s="1"/>
      <c r="P296" s="1"/>
      <c r="Q296" s="1"/>
      <c r="R296" s="1"/>
    </row>
    <row r="297" spans="1:18" ht="25.5" hidden="1" customHeight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188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  <c r="M297" s="1"/>
      <c r="N297" s="1"/>
      <c r="O297" s="1"/>
      <c r="P297" s="1"/>
      <c r="Q297" s="1"/>
      <c r="R297" s="1"/>
    </row>
    <row r="298" spans="1:18" ht="25.5" hidden="1" customHeight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189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  <c r="M298" s="1"/>
      <c r="N298" s="1"/>
      <c r="O298" s="1"/>
      <c r="P298" s="1"/>
      <c r="Q298" s="1"/>
      <c r="R298" s="1"/>
    </row>
    <row r="299" spans="1:18" ht="25.5" hidden="1" customHeight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204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  <c r="M299" s="1"/>
      <c r="N299" s="1"/>
      <c r="O299" s="1"/>
      <c r="P299" s="1"/>
      <c r="Q299" s="1"/>
      <c r="R299" s="1"/>
    </row>
    <row r="300" spans="1:18" ht="38.25" hidden="1" customHeight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205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  <c r="M300" s="1"/>
      <c r="N300" s="1"/>
      <c r="O300" s="1"/>
      <c r="P300" s="1"/>
      <c r="Q300" s="1"/>
      <c r="R300" s="1"/>
    </row>
    <row r="301" spans="1:18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191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  <c r="M301" s="1"/>
      <c r="N301" s="1"/>
      <c r="O301" s="1"/>
      <c r="P301" s="1"/>
      <c r="Q301" s="1"/>
      <c r="R301" s="1"/>
    </row>
    <row r="302" spans="1:18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169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  <c r="M302" s="1"/>
      <c r="N302" s="1"/>
      <c r="O302" s="1"/>
      <c r="P302" s="1"/>
      <c r="Q302" s="1"/>
      <c r="R302" s="1"/>
    </row>
    <row r="303" spans="1:18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169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  <c r="M303" s="1"/>
      <c r="N303" s="1"/>
      <c r="O303" s="1"/>
      <c r="P303" s="1"/>
      <c r="Q303" s="1"/>
      <c r="R303" s="1"/>
    </row>
    <row r="304" spans="1:18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192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  <c r="M304" s="1"/>
      <c r="N304" s="1"/>
      <c r="O304" s="1"/>
      <c r="P304" s="1"/>
      <c r="Q304" s="1"/>
      <c r="R304" s="1"/>
    </row>
    <row r="305" spans="1:18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171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  <c r="M305" s="1"/>
      <c r="N305" s="1"/>
      <c r="O305" s="1"/>
      <c r="P305" s="1"/>
      <c r="Q305" s="1"/>
      <c r="R305" s="1"/>
    </row>
    <row r="306" spans="1:18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172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  <c r="M306" s="1"/>
      <c r="N306" s="1"/>
      <c r="O306" s="1"/>
      <c r="P306" s="1"/>
      <c r="Q306" s="1"/>
      <c r="R306" s="1"/>
    </row>
    <row r="307" spans="1:18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173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  <c r="M307" s="1"/>
      <c r="N307" s="1"/>
      <c r="O307" s="1"/>
      <c r="P307" s="1"/>
      <c r="Q307" s="1"/>
      <c r="R307" s="1"/>
    </row>
    <row r="308" spans="1:18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174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  <c r="M308" s="1"/>
      <c r="N308" s="1"/>
      <c r="O308" s="1"/>
      <c r="P308" s="1"/>
      <c r="Q308" s="1"/>
      <c r="R308" s="1"/>
    </row>
    <row r="309" spans="1:18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193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  <c r="M309" s="1"/>
      <c r="N309" s="1"/>
      <c r="O309" s="1"/>
      <c r="P309" s="1"/>
      <c r="Q309" s="1"/>
      <c r="R309" s="1"/>
    </row>
    <row r="310" spans="1:18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206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  <c r="M310" s="1"/>
      <c r="N310" s="1"/>
      <c r="O310" s="1"/>
      <c r="P310" s="1"/>
      <c r="Q310" s="1"/>
      <c r="R310" s="1"/>
    </row>
    <row r="311" spans="1:18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206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  <c r="M311" s="1"/>
      <c r="N311" s="1"/>
      <c r="O311" s="1"/>
      <c r="P311" s="1"/>
      <c r="Q311" s="1"/>
      <c r="R311" s="1"/>
    </row>
    <row r="312" spans="1:18" ht="25.5" hidden="1" customHeight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207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  <c r="M312" s="1"/>
      <c r="N312" s="1"/>
      <c r="O312" s="1"/>
      <c r="P312" s="1"/>
      <c r="Q312" s="1"/>
      <c r="R312" s="1"/>
    </row>
    <row r="313" spans="1:18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208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  <c r="M313" s="1"/>
      <c r="N313" s="1"/>
      <c r="O313" s="1"/>
      <c r="P313" s="1"/>
      <c r="Q313" s="1"/>
      <c r="R313" s="1"/>
    </row>
    <row r="314" spans="1:18" ht="25.5" hidden="1" customHeight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209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  <c r="M314" s="1"/>
      <c r="N314" s="1"/>
      <c r="O314" s="1"/>
      <c r="P314" s="1"/>
      <c r="Q314" s="1"/>
      <c r="R314" s="1"/>
    </row>
    <row r="315" spans="1:18" ht="25.5" hidden="1" customHeight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209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  <c r="M315" s="1"/>
      <c r="N315" s="1"/>
      <c r="O315" s="1"/>
      <c r="P315" s="1"/>
      <c r="Q315" s="1"/>
      <c r="R315" s="1"/>
    </row>
    <row r="316" spans="1:18" ht="25.5" hidden="1" customHeight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210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  <c r="M316" s="1"/>
      <c r="N316" s="1"/>
      <c r="O316" s="1"/>
      <c r="P316" s="1"/>
      <c r="Q316" s="1"/>
      <c r="R316" s="1"/>
    </row>
    <row r="317" spans="1:18" ht="25.5" hidden="1" customHeight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211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  <c r="M317" s="1"/>
      <c r="N317" s="1"/>
      <c r="O317" s="1"/>
      <c r="P317" s="1"/>
      <c r="Q317" s="1"/>
      <c r="R317" s="1"/>
    </row>
    <row r="318" spans="1:18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212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 s="1"/>
      <c r="N318" s="1"/>
      <c r="O318" s="1"/>
      <c r="P318" s="1"/>
      <c r="Q318" s="1"/>
      <c r="R318" s="1"/>
    </row>
    <row r="319" spans="1:18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212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  <c r="M319" s="1"/>
      <c r="N319" s="1"/>
      <c r="O319" s="1"/>
      <c r="P319" s="1"/>
      <c r="Q319" s="1"/>
      <c r="R319" s="1"/>
    </row>
    <row r="320" spans="1:18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213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  <c r="M320" s="1"/>
      <c r="N320" s="1"/>
      <c r="O320" s="1"/>
      <c r="P320" s="1"/>
      <c r="Q320" s="1"/>
      <c r="R320" s="1"/>
    </row>
    <row r="321" spans="1:18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214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  <c r="M321" s="1"/>
      <c r="N321" s="1"/>
      <c r="O321" s="1"/>
      <c r="P321" s="1"/>
      <c r="Q321" s="1"/>
      <c r="R321" s="1"/>
    </row>
    <row r="322" spans="1:18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215</v>
      </c>
      <c r="H322" s="77">
        <v>293</v>
      </c>
      <c r="I322" s="117">
        <f t="shared" ref="I322:L323" si="29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  <c r="M322" s="1"/>
      <c r="N322" s="1"/>
      <c r="O322" s="1"/>
      <c r="P322" s="1"/>
      <c r="Q322" s="1"/>
      <c r="R322" s="1"/>
    </row>
    <row r="323" spans="1:18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215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  <c r="M323" s="1"/>
      <c r="N323" s="1"/>
      <c r="O323" s="1"/>
      <c r="P323" s="1"/>
      <c r="Q323" s="1"/>
      <c r="R323" s="1"/>
    </row>
    <row r="324" spans="1:18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215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  <c r="M324" s="1"/>
      <c r="N324" s="1"/>
      <c r="O324" s="1"/>
      <c r="P324" s="1"/>
      <c r="Q324" s="1"/>
      <c r="R324" s="1"/>
    </row>
    <row r="325" spans="1:18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186</v>
      </c>
      <c r="H325" s="77">
        <v>296</v>
      </c>
      <c r="I325" s="110">
        <f t="shared" ref="I325:L326" si="30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  <c r="M325" s="1"/>
      <c r="N325" s="1"/>
      <c r="O325" s="1"/>
      <c r="P325" s="1"/>
      <c r="Q325" s="1"/>
      <c r="R325" s="1"/>
    </row>
    <row r="326" spans="1:18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186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  <c r="M326" s="1"/>
      <c r="N326" s="1"/>
      <c r="O326" s="1"/>
      <c r="P326" s="1"/>
      <c r="Q326" s="1"/>
      <c r="R326" s="1"/>
    </row>
    <row r="327" spans="1:18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186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  <c r="M327" s="1"/>
      <c r="N327" s="1"/>
      <c r="O327" s="1"/>
      <c r="P327" s="1"/>
      <c r="Q327" s="1"/>
      <c r="R327" s="1"/>
    </row>
    <row r="328" spans="1:18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216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  <c r="M328" s="1"/>
      <c r="N328" s="1"/>
      <c r="O328" s="1"/>
      <c r="P328" s="1"/>
      <c r="Q328" s="1"/>
      <c r="R328" s="1"/>
    </row>
    <row r="329" spans="1:18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216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  <c r="M329" s="1"/>
      <c r="N329" s="1"/>
      <c r="O329" s="1"/>
      <c r="P329" s="1"/>
      <c r="Q329" s="1"/>
      <c r="R329" s="1"/>
    </row>
    <row r="330" spans="1:18" ht="25.5" hidden="1" customHeight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217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  <c r="M330" s="1"/>
      <c r="N330" s="1"/>
      <c r="O330" s="1"/>
      <c r="P330" s="1"/>
      <c r="Q330" s="1"/>
      <c r="R330" s="1"/>
    </row>
    <row r="331" spans="1:18" ht="25.5" hidden="1" customHeight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218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  <c r="M331" s="1"/>
      <c r="N331" s="1"/>
      <c r="O331" s="1"/>
      <c r="P331" s="1"/>
      <c r="Q331" s="1"/>
      <c r="R331" s="1"/>
    </row>
    <row r="332" spans="1:18" ht="38.25" hidden="1" customHeight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219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  <c r="M332" s="1"/>
      <c r="N332" s="1"/>
      <c r="O332" s="1"/>
      <c r="P332" s="1"/>
      <c r="Q332" s="1"/>
      <c r="R332" s="1"/>
    </row>
    <row r="333" spans="1:18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168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  <c r="M333" s="1"/>
      <c r="N333" s="1"/>
      <c r="O333" s="1"/>
      <c r="P333" s="1"/>
      <c r="Q333" s="1"/>
      <c r="R333" s="1"/>
    </row>
    <row r="334" spans="1:18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168</v>
      </c>
      <c r="H334" s="77">
        <v>305</v>
      </c>
      <c r="I334" s="109">
        <f t="shared" ref="I334:P334" si="31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  <c r="Q334" s="1"/>
      <c r="R334" s="1"/>
    </row>
    <row r="335" spans="1:18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169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  <c r="M335" s="1"/>
      <c r="N335" s="1"/>
      <c r="O335" s="1"/>
      <c r="P335" s="1"/>
      <c r="Q335" s="1"/>
      <c r="R335" s="1"/>
    </row>
    <row r="336" spans="1:18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192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  <c r="M336" s="1"/>
      <c r="N336" s="1"/>
      <c r="O336" s="1"/>
      <c r="P336" s="1"/>
      <c r="Q336" s="1"/>
      <c r="R336" s="1"/>
    </row>
    <row r="337" spans="1:18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171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  <c r="M337" s="1"/>
      <c r="N337" s="1"/>
      <c r="O337" s="1"/>
      <c r="P337" s="1"/>
      <c r="Q337" s="1"/>
      <c r="R337" s="1"/>
    </row>
    <row r="338" spans="1:18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172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  <c r="M338" s="1"/>
      <c r="N338" s="1"/>
      <c r="O338" s="1"/>
      <c r="P338" s="1"/>
      <c r="Q338" s="1"/>
      <c r="R338" s="1"/>
    </row>
    <row r="339" spans="1:18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173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  <c r="M339" s="1"/>
      <c r="N339" s="1"/>
      <c r="O339" s="1"/>
      <c r="P339" s="1"/>
      <c r="Q339" s="1"/>
      <c r="R339" s="1"/>
    </row>
    <row r="340" spans="1:18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174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  <c r="M340" s="1"/>
      <c r="N340" s="1"/>
      <c r="O340" s="1"/>
      <c r="P340" s="1"/>
      <c r="Q340" s="1"/>
      <c r="R340" s="1"/>
    </row>
    <row r="341" spans="1:18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193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  <c r="M341" s="1"/>
      <c r="N341" s="1"/>
      <c r="O341" s="1"/>
      <c r="P341" s="1"/>
      <c r="Q341" s="1"/>
      <c r="R341" s="1"/>
    </row>
    <row r="342" spans="1:18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206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  <c r="M342" s="1"/>
      <c r="N342" s="1"/>
      <c r="O342" s="1"/>
      <c r="P342" s="1"/>
      <c r="Q342" s="1"/>
      <c r="R342" s="1"/>
    </row>
    <row r="343" spans="1:18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206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  <c r="M343" s="1"/>
      <c r="N343" s="1"/>
      <c r="O343" s="1"/>
      <c r="P343" s="1"/>
      <c r="Q343" s="1"/>
      <c r="R343" s="1"/>
    </row>
    <row r="344" spans="1:18" ht="25.5" hidden="1" customHeight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207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  <c r="M344" s="1"/>
      <c r="N344" s="1"/>
      <c r="O344" s="1"/>
      <c r="P344" s="1"/>
      <c r="Q344" s="1"/>
      <c r="R344" s="1"/>
    </row>
    <row r="345" spans="1:18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208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  <c r="M345" s="1"/>
      <c r="N345" s="1"/>
      <c r="O345" s="1"/>
      <c r="P345" s="1"/>
      <c r="Q345" s="1"/>
      <c r="R345" s="1"/>
    </row>
    <row r="346" spans="1:18" ht="25.5" hidden="1" customHeight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209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  <c r="M346" s="1"/>
      <c r="N346" s="1"/>
      <c r="O346" s="1"/>
      <c r="P346" s="1"/>
      <c r="Q346" s="1"/>
      <c r="R346" s="1"/>
    </row>
    <row r="347" spans="1:18" ht="25.5" hidden="1" customHeight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209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  <c r="M347" s="1"/>
      <c r="N347" s="1"/>
      <c r="O347" s="1"/>
      <c r="P347" s="1"/>
      <c r="Q347" s="1"/>
      <c r="R347" s="1"/>
    </row>
    <row r="348" spans="1:18" ht="25.5" hidden="1" customHeight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210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  <c r="M348" s="1"/>
      <c r="N348" s="1"/>
      <c r="O348" s="1"/>
      <c r="P348" s="1"/>
      <c r="Q348" s="1"/>
      <c r="R348" s="1"/>
    </row>
    <row r="349" spans="1:18" ht="25.5" hidden="1" customHeight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211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  <c r="M349" s="1"/>
      <c r="N349" s="1"/>
      <c r="O349" s="1"/>
      <c r="P349" s="1"/>
      <c r="Q349" s="1"/>
      <c r="R349" s="1"/>
    </row>
    <row r="350" spans="1:18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212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 s="1"/>
      <c r="N350" s="1"/>
      <c r="O350" s="1"/>
      <c r="P350" s="1"/>
      <c r="Q350" s="1"/>
      <c r="R350" s="1"/>
    </row>
    <row r="351" spans="1:18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212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  <c r="M351" s="1"/>
      <c r="N351" s="1"/>
      <c r="O351" s="1"/>
      <c r="P351" s="1"/>
      <c r="Q351" s="1"/>
      <c r="R351" s="1"/>
    </row>
    <row r="352" spans="1:18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213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  <c r="M352" s="1"/>
      <c r="N352" s="1"/>
      <c r="O352" s="1"/>
      <c r="P352" s="1"/>
      <c r="Q352" s="1"/>
      <c r="R352" s="1"/>
    </row>
    <row r="353" spans="1:18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220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  <c r="M353" s="1"/>
      <c r="N353" s="1"/>
      <c r="O353" s="1"/>
      <c r="P353" s="1"/>
      <c r="Q353" s="1"/>
      <c r="R353" s="1"/>
    </row>
    <row r="354" spans="1:18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215</v>
      </c>
      <c r="H354" s="77">
        <v>325</v>
      </c>
      <c r="I354" s="109">
        <f t="shared" ref="I354:L355" si="32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  <c r="M354" s="1"/>
      <c r="N354" s="1"/>
      <c r="O354" s="1"/>
      <c r="P354" s="1"/>
      <c r="Q354" s="1"/>
      <c r="R354" s="1"/>
    </row>
    <row r="355" spans="1:18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215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  <c r="M355" s="1"/>
      <c r="N355" s="1"/>
      <c r="O355" s="1"/>
      <c r="P355" s="1"/>
      <c r="Q355" s="1"/>
      <c r="R355" s="1"/>
    </row>
    <row r="356" spans="1:18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215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  <c r="M356" s="1"/>
      <c r="N356" s="1"/>
      <c r="O356" s="1"/>
      <c r="P356" s="1"/>
      <c r="Q356" s="1"/>
      <c r="R356" s="1"/>
    </row>
    <row r="357" spans="1:18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186</v>
      </c>
      <c r="H357" s="77">
        <v>328</v>
      </c>
      <c r="I357" s="109">
        <f t="shared" ref="I357:L358" si="33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  <c r="M357" s="1"/>
      <c r="N357" s="1"/>
      <c r="O357" s="1"/>
      <c r="P357" s="1"/>
      <c r="Q357" s="1"/>
      <c r="R357" s="1"/>
    </row>
    <row r="358" spans="1:18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186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  <c r="M358" s="1"/>
      <c r="N358" s="1"/>
      <c r="O358" s="1"/>
      <c r="P358" s="1"/>
      <c r="Q358" s="1"/>
      <c r="R358" s="1"/>
    </row>
    <row r="359" spans="1:18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186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  <c r="M359" s="1"/>
      <c r="N359" s="1"/>
      <c r="O359" s="1"/>
      <c r="P359" s="1"/>
      <c r="Q359" s="1"/>
      <c r="R359" s="1"/>
    </row>
    <row r="360" spans="1:18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216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  <c r="M360" s="1"/>
      <c r="N360" s="1"/>
      <c r="O360" s="1"/>
      <c r="P360" s="1"/>
      <c r="Q360" s="1"/>
      <c r="R360" s="1"/>
    </row>
    <row r="361" spans="1:18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216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  <c r="M361" s="1"/>
      <c r="N361" s="1"/>
      <c r="O361" s="1"/>
      <c r="P361" s="1"/>
      <c r="Q361" s="1"/>
      <c r="R361" s="1"/>
    </row>
    <row r="362" spans="1:18" ht="25.5" hidden="1" customHeight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217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  <c r="M362" s="1"/>
      <c r="N362" s="1"/>
      <c r="O362" s="1"/>
      <c r="P362" s="1"/>
      <c r="Q362" s="1"/>
      <c r="R362" s="1"/>
    </row>
    <row r="363" spans="1:18" ht="25.5" hidden="1" customHeight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218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  <c r="M363" s="1"/>
      <c r="N363" s="1"/>
      <c r="O363" s="1"/>
      <c r="P363" s="1"/>
      <c r="Q363" s="1"/>
      <c r="R363" s="1"/>
    </row>
    <row r="364" spans="1:18">
      <c r="A364" s="19"/>
      <c r="B364" s="19"/>
      <c r="C364" s="20"/>
      <c r="D364" s="89"/>
      <c r="E364" s="90"/>
      <c r="F364" s="91"/>
      <c r="G364" s="92" t="s">
        <v>221</v>
      </c>
      <c r="H364" s="77">
        <v>335</v>
      </c>
      <c r="I364" s="124">
        <f>SUM(I30+I180)</f>
        <v>384900</v>
      </c>
      <c r="J364" s="124">
        <f>SUM(J30+J180)</f>
        <v>384900</v>
      </c>
      <c r="K364" s="124">
        <f>SUM(K30+K180)</f>
        <v>384900</v>
      </c>
      <c r="L364" s="124">
        <f>SUM(L30+L180)</f>
        <v>384900</v>
      </c>
      <c r="M364" s="1"/>
      <c r="N364" s="1"/>
      <c r="O364" s="1"/>
      <c r="P364" s="1"/>
      <c r="Q364" s="1"/>
      <c r="R364" s="1"/>
    </row>
    <row r="365" spans="1:18">
      <c r="G365" s="38"/>
      <c r="H365" s="37"/>
      <c r="I365" s="93"/>
      <c r="J365" s="94"/>
      <c r="K365" s="94"/>
      <c r="L365" s="94"/>
      <c r="M365" s="1"/>
      <c r="N365" s="1"/>
      <c r="O365" s="1"/>
      <c r="P365" s="1"/>
      <c r="Q365" s="1"/>
      <c r="R365" s="1"/>
    </row>
    <row r="366" spans="1:18">
      <c r="D366" s="95"/>
      <c r="E366" s="95"/>
      <c r="F366" s="22"/>
      <c r="G366" s="95" t="s">
        <v>222</v>
      </c>
      <c r="H366" s="146"/>
      <c r="I366" s="96"/>
      <c r="J366" s="94"/>
      <c r="K366" s="108" t="s">
        <v>223</v>
      </c>
      <c r="L366" s="96"/>
      <c r="M366" s="1"/>
      <c r="N366" s="1"/>
      <c r="O366" s="1"/>
      <c r="P366" s="1"/>
      <c r="Q366" s="1"/>
      <c r="R366" s="1"/>
    </row>
    <row r="367" spans="1:18" ht="18.75" customHeight="1">
      <c r="A367" s="97"/>
      <c r="B367" s="97"/>
      <c r="C367" s="97"/>
      <c r="D367" s="98" t="s">
        <v>224</v>
      </c>
      <c r="E367"/>
      <c r="F367"/>
      <c r="G367"/>
      <c r="H367" s="99"/>
      <c r="I367" s="147" t="s">
        <v>225</v>
      </c>
      <c r="K367" s="446" t="s">
        <v>226</v>
      </c>
      <c r="L367" s="446"/>
      <c r="M367" s="1"/>
      <c r="N367" s="1"/>
      <c r="O367" s="1"/>
      <c r="P367" s="1"/>
      <c r="Q367" s="1"/>
      <c r="R367" s="1"/>
    </row>
    <row r="368" spans="1:18" ht="15.75" customHeight="1">
      <c r="I368" s="100"/>
      <c r="K368" s="100"/>
      <c r="L368" s="100"/>
      <c r="M368" s="1"/>
      <c r="N368" s="1"/>
      <c r="O368" s="1"/>
      <c r="P368" s="1"/>
      <c r="Q368" s="1"/>
      <c r="R368" s="1"/>
    </row>
    <row r="369" spans="4:18" ht="15.75" customHeight="1">
      <c r="D369" s="95"/>
      <c r="E369" s="95"/>
      <c r="F369" s="22"/>
      <c r="G369" s="95" t="s">
        <v>227</v>
      </c>
      <c r="I369" s="100"/>
      <c r="K369" s="108" t="s">
        <v>228</v>
      </c>
      <c r="L369" s="101"/>
      <c r="M369" s="1"/>
      <c r="N369" s="1"/>
      <c r="O369" s="1"/>
      <c r="P369" s="1"/>
      <c r="Q369" s="1"/>
      <c r="R369" s="1"/>
    </row>
    <row r="370" spans="4:18" ht="24" customHeight="1">
      <c r="D370" s="447" t="s">
        <v>229</v>
      </c>
      <c r="E370" s="448"/>
      <c r="F370" s="448"/>
      <c r="G370" s="448"/>
      <c r="H370" s="102"/>
      <c r="I370" s="103" t="s">
        <v>225</v>
      </c>
      <c r="K370" s="446" t="s">
        <v>226</v>
      </c>
      <c r="L370" s="446"/>
      <c r="M370" s="1"/>
      <c r="N370" s="1"/>
      <c r="O370" s="1"/>
      <c r="P370" s="1"/>
      <c r="Q370" s="1"/>
      <c r="R370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7:L367"/>
    <mergeCell ref="D370:G370"/>
    <mergeCell ref="K370:L370"/>
    <mergeCell ref="A27:F28"/>
    <mergeCell ref="G27:G28"/>
    <mergeCell ref="H27:H28"/>
    <mergeCell ref="I27:J27"/>
  </mergeCells>
  <pageMargins left="0.19685039370078741" right="0.19685039370078741" top="3.937007874015748E-2" bottom="3.937007874015748E-2" header="3.937007874015748E-2" footer="3.937007874015748E-2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9" workbookViewId="0">
      <selection activeCell="O18" sqref="O18"/>
    </sheetView>
  </sheetViews>
  <sheetFormatPr defaultRowHeight="15"/>
  <cols>
    <col min="1" max="4" width="2" style="1" customWidth="1"/>
    <col min="5" max="5" width="2.140625" style="1" customWidth="1"/>
    <col min="6" max="6" width="2.5703125" style="143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2"/>
      <c r="H1" s="3"/>
      <c r="I1" s="148"/>
      <c r="J1" s="145" t="s">
        <v>0</v>
      </c>
      <c r="K1" s="145"/>
      <c r="L1" s="145"/>
    </row>
    <row r="2" spans="1:12">
      <c r="H2" s="3"/>
      <c r="I2"/>
      <c r="J2" s="145" t="s">
        <v>1</v>
      </c>
      <c r="K2" s="145"/>
      <c r="L2" s="145"/>
    </row>
    <row r="3" spans="1:12">
      <c r="H3" s="5"/>
      <c r="I3" s="3"/>
      <c r="J3" s="145" t="s">
        <v>2</v>
      </c>
      <c r="K3" s="145"/>
      <c r="L3" s="145"/>
    </row>
    <row r="4" spans="1:12">
      <c r="G4" s="6" t="s">
        <v>3</v>
      </c>
      <c r="H4" s="3"/>
      <c r="I4"/>
      <c r="J4" s="145" t="s">
        <v>4</v>
      </c>
      <c r="K4" s="145"/>
      <c r="L4" s="145"/>
    </row>
    <row r="5" spans="1:12">
      <c r="H5" s="8"/>
      <c r="I5"/>
      <c r="J5" s="145" t="s">
        <v>5</v>
      </c>
      <c r="K5" s="145"/>
      <c r="L5" s="145"/>
    </row>
    <row r="6" spans="1:12">
      <c r="G6" s="466" t="s">
        <v>6</v>
      </c>
      <c r="H6" s="466"/>
      <c r="I6" s="466"/>
      <c r="J6" s="466"/>
      <c r="K6" s="466"/>
      <c r="L6" s="149"/>
    </row>
    <row r="7" spans="1:12">
      <c r="A7" s="470" t="s">
        <v>7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</row>
    <row r="8" spans="1:12" ht="15.75">
      <c r="A8" s="141"/>
      <c r="B8" s="142"/>
      <c r="C8" s="142"/>
      <c r="D8" s="142"/>
      <c r="E8" s="142"/>
      <c r="F8" s="142"/>
      <c r="G8" s="472" t="s">
        <v>8</v>
      </c>
      <c r="H8" s="472"/>
      <c r="I8" s="472"/>
      <c r="J8" s="472"/>
      <c r="K8" s="472"/>
      <c r="L8" s="142"/>
    </row>
    <row r="9" spans="1:12" ht="15.75">
      <c r="A9" s="473" t="s">
        <v>9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</row>
    <row r="10" spans="1:12">
      <c r="G10" s="474" t="s">
        <v>11</v>
      </c>
      <c r="H10" s="474"/>
      <c r="I10" s="474"/>
      <c r="J10" s="474"/>
      <c r="K10" s="474"/>
    </row>
    <row r="11" spans="1:12">
      <c r="G11" s="475" t="s">
        <v>484</v>
      </c>
      <c r="H11" s="475"/>
      <c r="I11" s="475"/>
      <c r="J11" s="475"/>
      <c r="K11" s="475"/>
    </row>
    <row r="13" spans="1:12" ht="15.75">
      <c r="B13" s="473" t="s">
        <v>12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5" spans="1:12">
      <c r="G15" s="474" t="s">
        <v>13</v>
      </c>
      <c r="H15" s="474"/>
      <c r="I15" s="474"/>
      <c r="J15" s="474"/>
      <c r="K15" s="474"/>
    </row>
    <row r="16" spans="1:12">
      <c r="G16" s="476" t="s">
        <v>14</v>
      </c>
      <c r="H16" s="476"/>
      <c r="I16" s="476"/>
      <c r="J16" s="476"/>
      <c r="K16" s="476"/>
    </row>
    <row r="17" spans="1:18">
      <c r="B17"/>
      <c r="C17"/>
      <c r="D17"/>
      <c r="E17" s="477" t="s">
        <v>15</v>
      </c>
      <c r="F17" s="477"/>
      <c r="G17" s="477"/>
      <c r="H17" s="477"/>
      <c r="I17" s="477"/>
      <c r="J17" s="477"/>
      <c r="K17" s="477"/>
      <c r="L17"/>
    </row>
    <row r="18" spans="1:18">
      <c r="A18" s="478" t="s">
        <v>16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</row>
    <row r="19" spans="1:18">
      <c r="F19" s="1"/>
      <c r="J19" s="10"/>
      <c r="K19" s="11"/>
      <c r="L19" s="12" t="s">
        <v>17</v>
      </c>
    </row>
    <row r="20" spans="1:18">
      <c r="F20" s="1"/>
      <c r="J20" s="13" t="s">
        <v>18</v>
      </c>
      <c r="K20" s="5"/>
      <c r="L20" s="14"/>
    </row>
    <row r="21" spans="1:18">
      <c r="E21" s="145"/>
      <c r="F21" s="144"/>
      <c r="I21" s="15"/>
      <c r="J21" s="15"/>
      <c r="K21" s="16" t="s">
        <v>19</v>
      </c>
      <c r="L21" s="14"/>
    </row>
    <row r="22" spans="1:18">
      <c r="A22" s="467" t="s">
        <v>232</v>
      </c>
      <c r="B22" s="467"/>
      <c r="C22" s="467"/>
      <c r="D22" s="467"/>
      <c r="E22" s="467"/>
      <c r="F22" s="467"/>
      <c r="G22" s="467"/>
      <c r="H22" s="467"/>
      <c r="I22" s="467"/>
      <c r="K22" s="16" t="s">
        <v>20</v>
      </c>
      <c r="L22" s="17" t="s">
        <v>21</v>
      </c>
    </row>
    <row r="23" spans="1:18">
      <c r="A23" s="467" t="s">
        <v>233</v>
      </c>
      <c r="B23" s="467"/>
      <c r="C23" s="467"/>
      <c r="D23" s="467"/>
      <c r="E23" s="467"/>
      <c r="F23" s="467"/>
      <c r="G23" s="467"/>
      <c r="H23" s="467"/>
      <c r="I23" s="467"/>
      <c r="J23" s="140" t="s">
        <v>22</v>
      </c>
      <c r="K23" s="107" t="s">
        <v>23</v>
      </c>
      <c r="L23" s="14"/>
    </row>
    <row r="24" spans="1:18">
      <c r="F24" s="1"/>
      <c r="G24" s="18" t="s">
        <v>24</v>
      </c>
      <c r="H24" s="19" t="s">
        <v>244</v>
      </c>
      <c r="I24" s="20"/>
      <c r="J24" s="21"/>
      <c r="K24" s="14"/>
      <c r="L24" s="14"/>
    </row>
    <row r="25" spans="1:18">
      <c r="F25" s="1"/>
      <c r="G25" s="469" t="s">
        <v>25</v>
      </c>
      <c r="H25" s="469"/>
      <c r="I25" s="104" t="s">
        <v>234</v>
      </c>
      <c r="J25" s="105" t="s">
        <v>235</v>
      </c>
      <c r="K25" s="106" t="s">
        <v>236</v>
      </c>
      <c r="L25" s="106" t="s">
        <v>236</v>
      </c>
    </row>
    <row r="26" spans="1:18">
      <c r="A26" s="468" t="s">
        <v>245</v>
      </c>
      <c r="B26" s="468"/>
      <c r="C26" s="468"/>
      <c r="D26" s="468"/>
      <c r="E26" s="468"/>
      <c r="F26" s="468"/>
      <c r="G26" s="468"/>
      <c r="H26" s="468"/>
      <c r="I26" s="468"/>
      <c r="J26" s="22"/>
      <c r="K26" s="23"/>
      <c r="L26" s="24" t="s">
        <v>26</v>
      </c>
    </row>
    <row r="27" spans="1:18" ht="38.25" customHeight="1">
      <c r="A27" s="449" t="s">
        <v>27</v>
      </c>
      <c r="B27" s="450"/>
      <c r="C27" s="450"/>
      <c r="D27" s="450"/>
      <c r="E27" s="450"/>
      <c r="F27" s="450"/>
      <c r="G27" s="453" t="s">
        <v>28</v>
      </c>
      <c r="H27" s="455" t="s">
        <v>29</v>
      </c>
      <c r="I27" s="457" t="s">
        <v>30</v>
      </c>
      <c r="J27" s="458"/>
      <c r="K27" s="459" t="s">
        <v>31</v>
      </c>
      <c r="L27" s="461" t="s">
        <v>32</v>
      </c>
      <c r="M27" s="25"/>
      <c r="N27" s="1"/>
      <c r="O27" s="1"/>
      <c r="P27" s="1"/>
      <c r="Q27" s="1"/>
      <c r="R27" s="1"/>
    </row>
    <row r="28" spans="1:18" ht="36" customHeight="1">
      <c r="A28" s="451"/>
      <c r="B28" s="452"/>
      <c r="C28" s="452"/>
      <c r="D28" s="452"/>
      <c r="E28" s="452"/>
      <c r="F28" s="452"/>
      <c r="G28" s="454"/>
      <c r="H28" s="456"/>
      <c r="I28" s="26" t="s">
        <v>33</v>
      </c>
      <c r="J28" s="27" t="s">
        <v>34</v>
      </c>
      <c r="K28" s="460"/>
      <c r="L28" s="462"/>
      <c r="M28" s="1"/>
      <c r="N28" s="1"/>
      <c r="O28" s="1"/>
      <c r="P28" s="1"/>
      <c r="Q28" s="1"/>
      <c r="R28" s="1"/>
    </row>
    <row r="29" spans="1:18">
      <c r="A29" s="463" t="s">
        <v>23</v>
      </c>
      <c r="B29" s="464"/>
      <c r="C29" s="464"/>
      <c r="D29" s="464"/>
      <c r="E29" s="464"/>
      <c r="F29" s="465"/>
      <c r="G29" s="28">
        <v>2</v>
      </c>
      <c r="H29" s="29">
        <v>3</v>
      </c>
      <c r="I29" s="30" t="s">
        <v>35</v>
      </c>
      <c r="J29" s="31" t="s">
        <v>36</v>
      </c>
      <c r="K29" s="32">
        <v>6</v>
      </c>
      <c r="L29" s="32">
        <v>7</v>
      </c>
      <c r="M29" s="1"/>
      <c r="N29" s="1"/>
      <c r="O29" s="1"/>
      <c r="P29" s="1"/>
      <c r="Q29" s="1"/>
      <c r="R29" s="1"/>
    </row>
    <row r="30" spans="1:18">
      <c r="A30" s="33">
        <v>2</v>
      </c>
      <c r="B30" s="33"/>
      <c r="C30" s="34"/>
      <c r="D30" s="35"/>
      <c r="E30" s="33"/>
      <c r="F30" s="36"/>
      <c r="G30" s="35" t="s">
        <v>37</v>
      </c>
      <c r="H30" s="77">
        <v>1</v>
      </c>
      <c r="I30" s="109">
        <f>SUM(I31+I42+I61+I82+I89+I109+I135+I154+I164)</f>
        <v>2900</v>
      </c>
      <c r="J30" s="109">
        <f>SUM(J31+J42+J61+J82+J89+J109+J135+J154+J164)</f>
        <v>2900</v>
      </c>
      <c r="K30" s="110">
        <f>SUM(K31+K42+K61+K82+K89+K109+K135+K154+K164)</f>
        <v>2900</v>
      </c>
      <c r="L30" s="109">
        <f>SUM(L31+L42+L61+L82+L89+L109+L135+L154+L164)</f>
        <v>2900</v>
      </c>
      <c r="M30" s="38"/>
      <c r="N30" s="38"/>
      <c r="O30" s="38"/>
      <c r="P30" s="38"/>
      <c r="Q30" s="38"/>
      <c r="R30" s="38"/>
    </row>
    <row r="31" spans="1:18" ht="25.5" hidden="1" customHeight="1" collapsed="1">
      <c r="A31" s="33">
        <v>2</v>
      </c>
      <c r="B31" s="39">
        <v>1</v>
      </c>
      <c r="C31" s="40"/>
      <c r="D31" s="41"/>
      <c r="E31" s="42"/>
      <c r="F31" s="43"/>
      <c r="G31" s="44" t="s">
        <v>38</v>
      </c>
      <c r="H31" s="77">
        <v>2</v>
      </c>
      <c r="I31" s="109">
        <f>SUM(I32+I38)</f>
        <v>0</v>
      </c>
      <c r="J31" s="109">
        <f>SUM(J32+J38)</f>
        <v>0</v>
      </c>
      <c r="K31" s="111">
        <f>SUM(K32+K38)</f>
        <v>0</v>
      </c>
      <c r="L31" s="112">
        <f>SUM(L32+L38)</f>
        <v>0</v>
      </c>
      <c r="M31" s="1"/>
      <c r="N31" s="1"/>
      <c r="O31" s="1"/>
      <c r="P31" s="1"/>
      <c r="Q31" s="1"/>
      <c r="R31" s="1"/>
    </row>
    <row r="32" spans="1:18" hidden="1" collapsed="1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39</v>
      </c>
      <c r="H32" s="77">
        <v>3</v>
      </c>
      <c r="I32" s="109">
        <f>SUM(I33)</f>
        <v>0</v>
      </c>
      <c r="J32" s="109">
        <f>SUM(J33)</f>
        <v>0</v>
      </c>
      <c r="K32" s="110">
        <f>SUM(K33)</f>
        <v>0</v>
      </c>
      <c r="L32" s="109">
        <f>SUM(L33)</f>
        <v>0</v>
      </c>
      <c r="M32" s="1"/>
      <c r="N32" s="1"/>
      <c r="O32" s="1"/>
      <c r="P32" s="1"/>
      <c r="R32" s="1"/>
    </row>
    <row r="33" spans="1:18" ht="15.75" hidden="1" customHeight="1" collapsed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39</v>
      </c>
      <c r="H33" s="77">
        <v>4</v>
      </c>
      <c r="I33" s="109">
        <f>SUM(I34+I36)</f>
        <v>0</v>
      </c>
      <c r="J33" s="109">
        <f t="shared" ref="J33:L34" si="0">SUM(J34)</f>
        <v>0</v>
      </c>
      <c r="K33" s="109">
        <f t="shared" si="0"/>
        <v>0</v>
      </c>
      <c r="L33" s="109">
        <f t="shared" si="0"/>
        <v>0</v>
      </c>
      <c r="M33" s="1"/>
      <c r="N33" s="1"/>
      <c r="O33" s="1"/>
      <c r="P33" s="1"/>
      <c r="Q33" s="50"/>
      <c r="R33" s="1"/>
    </row>
    <row r="34" spans="1:18" ht="15.75" hidden="1" customHeight="1" collapsed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40</v>
      </c>
      <c r="H34" s="77">
        <v>5</v>
      </c>
      <c r="I34" s="110">
        <f>SUM(I35)</f>
        <v>0</v>
      </c>
      <c r="J34" s="110">
        <f t="shared" si="0"/>
        <v>0</v>
      </c>
      <c r="K34" s="110">
        <f t="shared" si="0"/>
        <v>0</v>
      </c>
      <c r="L34" s="110">
        <f t="shared" si="0"/>
        <v>0</v>
      </c>
      <c r="M34" s="1"/>
      <c r="N34" s="1"/>
      <c r="O34" s="1"/>
      <c r="P34" s="1"/>
      <c r="Q34" s="50"/>
      <c r="R34" s="1"/>
    </row>
    <row r="35" spans="1:18" ht="15.75" hidden="1" customHeight="1" collapsed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40</v>
      </c>
      <c r="H35" s="77">
        <v>6</v>
      </c>
      <c r="I35" s="113">
        <v>0</v>
      </c>
      <c r="J35" s="114">
        <v>0</v>
      </c>
      <c r="K35" s="114">
        <v>0</v>
      </c>
      <c r="L35" s="114">
        <v>0</v>
      </c>
      <c r="M35" s="1"/>
      <c r="N35" s="1"/>
      <c r="O35" s="1"/>
      <c r="P35" s="1"/>
      <c r="Q35" s="50"/>
      <c r="R35" s="1"/>
    </row>
    <row r="36" spans="1:18" ht="15.75" hidden="1" customHeight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41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M36" s="1"/>
      <c r="N36" s="1"/>
      <c r="O36" s="1"/>
      <c r="P36" s="1"/>
      <c r="Q36" s="50"/>
      <c r="R36" s="1"/>
    </row>
    <row r="37" spans="1:18" ht="15.75" hidden="1" customHeight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41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M37" s="1"/>
      <c r="N37" s="1"/>
      <c r="O37" s="1"/>
      <c r="P37" s="1"/>
      <c r="Q37" s="50"/>
      <c r="R37" s="1"/>
    </row>
    <row r="38" spans="1:18" ht="15.75" hidden="1" customHeight="1" collapsed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42</v>
      </c>
      <c r="H38" s="77">
        <v>9</v>
      </c>
      <c r="I38" s="110">
        <f t="shared" ref="I38:L40" si="1">I39</f>
        <v>0</v>
      </c>
      <c r="J38" s="109">
        <f t="shared" si="1"/>
        <v>0</v>
      </c>
      <c r="K38" s="110">
        <f t="shared" si="1"/>
        <v>0</v>
      </c>
      <c r="L38" s="109">
        <f t="shared" si="1"/>
        <v>0</v>
      </c>
      <c r="M38" s="1"/>
      <c r="N38" s="1"/>
      <c r="O38" s="1"/>
      <c r="P38" s="1"/>
      <c r="Q38" s="50"/>
      <c r="R38" s="1"/>
    </row>
    <row r="39" spans="1:18" hidden="1" collapsed="1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42</v>
      </c>
      <c r="H39" s="77">
        <v>10</v>
      </c>
      <c r="I39" s="110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  <c r="M39" s="1"/>
      <c r="N39" s="1"/>
      <c r="O39" s="1"/>
      <c r="P39" s="1"/>
      <c r="R39" s="1"/>
    </row>
    <row r="40" spans="1:18" ht="15.75" hidden="1" customHeight="1" collapsed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42</v>
      </c>
      <c r="H40" s="77">
        <v>11</v>
      </c>
      <c r="I40" s="109">
        <f t="shared" si="1"/>
        <v>0</v>
      </c>
      <c r="J40" s="109">
        <f t="shared" si="1"/>
        <v>0</v>
      </c>
      <c r="K40" s="109">
        <f t="shared" si="1"/>
        <v>0</v>
      </c>
      <c r="L40" s="109">
        <f t="shared" si="1"/>
        <v>0</v>
      </c>
      <c r="M40" s="1"/>
      <c r="N40" s="1"/>
      <c r="O40" s="1"/>
      <c r="P40" s="1"/>
      <c r="Q40" s="50"/>
      <c r="R40" s="1"/>
    </row>
    <row r="41" spans="1:18" ht="15.75" hidden="1" customHeight="1" collapsed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42</v>
      </c>
      <c r="H41" s="77">
        <v>12</v>
      </c>
      <c r="I41" s="115">
        <v>0</v>
      </c>
      <c r="J41" s="114">
        <v>0</v>
      </c>
      <c r="K41" s="114">
        <v>0</v>
      </c>
      <c r="L41" s="114">
        <v>0</v>
      </c>
      <c r="M41" s="1"/>
      <c r="N41" s="1"/>
      <c r="O41" s="1"/>
      <c r="P41" s="1"/>
      <c r="Q41" s="50"/>
      <c r="R41" s="1"/>
    </row>
    <row r="42" spans="1:18">
      <c r="A42" s="51">
        <v>2</v>
      </c>
      <c r="B42" s="52">
        <v>2</v>
      </c>
      <c r="C42" s="40"/>
      <c r="D42" s="41"/>
      <c r="E42" s="42"/>
      <c r="F42" s="43"/>
      <c r="G42" s="44" t="s">
        <v>43</v>
      </c>
      <c r="H42" s="77">
        <v>13</v>
      </c>
      <c r="I42" s="116">
        <f t="shared" ref="I42:L44" si="2">I43</f>
        <v>2900</v>
      </c>
      <c r="J42" s="117">
        <f t="shared" si="2"/>
        <v>2900</v>
      </c>
      <c r="K42" s="116">
        <f t="shared" si="2"/>
        <v>2900</v>
      </c>
      <c r="L42" s="116">
        <f t="shared" si="2"/>
        <v>2900</v>
      </c>
      <c r="M42" s="1"/>
      <c r="N42" s="1"/>
      <c r="O42" s="1"/>
      <c r="P42" s="1"/>
      <c r="Q42" s="1"/>
      <c r="R42" s="1"/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43</v>
      </c>
      <c r="H43" s="77">
        <v>14</v>
      </c>
      <c r="I43" s="109">
        <f t="shared" si="2"/>
        <v>2900</v>
      </c>
      <c r="J43" s="110">
        <f t="shared" si="2"/>
        <v>2900</v>
      </c>
      <c r="K43" s="109">
        <f t="shared" si="2"/>
        <v>2900</v>
      </c>
      <c r="L43" s="110">
        <f t="shared" si="2"/>
        <v>2900</v>
      </c>
      <c r="M43" s="1"/>
      <c r="N43" s="1"/>
      <c r="O43" s="1"/>
      <c r="P43" s="1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43</v>
      </c>
      <c r="H44" s="77">
        <v>15</v>
      </c>
      <c r="I44" s="109">
        <f t="shared" si="2"/>
        <v>2900</v>
      </c>
      <c r="J44" s="110">
        <f t="shared" si="2"/>
        <v>2900</v>
      </c>
      <c r="K44" s="112">
        <f t="shared" si="2"/>
        <v>2900</v>
      </c>
      <c r="L44" s="112">
        <f t="shared" si="2"/>
        <v>2900</v>
      </c>
      <c r="M44" s="1"/>
      <c r="N44" s="1"/>
      <c r="O44" s="1"/>
      <c r="P44" s="1"/>
      <c r="Q44" s="50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43</v>
      </c>
      <c r="H45" s="77">
        <v>16</v>
      </c>
      <c r="I45" s="118">
        <f>SUM(I46:I60)</f>
        <v>2900</v>
      </c>
      <c r="J45" s="118">
        <f>SUM(J46:J60)</f>
        <v>2900</v>
      </c>
      <c r="K45" s="119">
        <f>SUM(K46:K60)</f>
        <v>2900</v>
      </c>
      <c r="L45" s="119">
        <f>SUM(L46:L60)</f>
        <v>2900</v>
      </c>
      <c r="M45" s="1"/>
      <c r="N45" s="1"/>
      <c r="O45" s="1"/>
      <c r="P45" s="1"/>
      <c r="Q45" s="50"/>
    </row>
    <row r="46" spans="1:18" ht="15.75" hidden="1" customHeight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44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M46" s="1"/>
      <c r="N46" s="1"/>
      <c r="O46" s="1"/>
      <c r="P46" s="1"/>
      <c r="Q46" s="50"/>
    </row>
    <row r="47" spans="1:18" ht="25.5" hidden="1" customHeight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45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M47" s="1"/>
      <c r="N47" s="1"/>
      <c r="O47" s="1"/>
      <c r="P47" s="1"/>
      <c r="Q47" s="50"/>
    </row>
    <row r="48" spans="1:18" ht="25.5" hidden="1" customHeight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46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M48" s="1"/>
      <c r="N48" s="1"/>
      <c r="O48" s="1"/>
      <c r="P48" s="1"/>
      <c r="Q48" s="50"/>
    </row>
    <row r="49" spans="1:18" ht="25.5" hidden="1" customHeight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47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M49" s="1"/>
      <c r="N49" s="1"/>
      <c r="O49" s="1"/>
      <c r="P49" s="1"/>
      <c r="Q49" s="50"/>
    </row>
    <row r="50" spans="1:18" ht="25.5" hidden="1" customHeight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48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M50" s="1"/>
      <c r="N50" s="1"/>
      <c r="O50" s="1"/>
      <c r="P50" s="1"/>
      <c r="Q50" s="50"/>
    </row>
    <row r="51" spans="1:18" ht="15.75" hidden="1" customHeight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49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M51" s="1"/>
      <c r="N51" s="1"/>
      <c r="O51" s="1"/>
      <c r="P51" s="1"/>
      <c r="Q51" s="50"/>
    </row>
    <row r="52" spans="1:18" ht="25.5" hidden="1" customHeight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50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M52" s="1"/>
      <c r="N52" s="1"/>
      <c r="O52" s="1"/>
      <c r="P52" s="1"/>
      <c r="Q52" s="50"/>
    </row>
    <row r="53" spans="1:18" ht="25.5" hidden="1" customHeight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51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M53" s="1"/>
      <c r="N53" s="1"/>
      <c r="O53" s="1"/>
      <c r="P53" s="1"/>
      <c r="Q53" s="50"/>
    </row>
    <row r="54" spans="1:18" ht="25.5" hidden="1" customHeight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52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M54" s="1"/>
      <c r="N54" s="1"/>
      <c r="O54" s="1"/>
      <c r="P54" s="1"/>
      <c r="Q54" s="50"/>
    </row>
    <row r="55" spans="1:18" ht="15.75" customHeight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53</v>
      </c>
      <c r="H55" s="77">
        <v>26</v>
      </c>
      <c r="I55" s="115">
        <v>600</v>
      </c>
      <c r="J55" s="114">
        <v>600</v>
      </c>
      <c r="K55" s="114">
        <v>600</v>
      </c>
      <c r="L55" s="114">
        <v>600</v>
      </c>
      <c r="M55" s="1"/>
      <c r="N55" s="1"/>
      <c r="O55" s="1"/>
      <c r="P55" s="1"/>
      <c r="Q55" s="50"/>
    </row>
    <row r="56" spans="1:18" ht="25.5" hidden="1" customHeight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54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M56" s="1"/>
      <c r="N56" s="1"/>
      <c r="O56" s="1"/>
      <c r="P56" s="1"/>
      <c r="Q56" s="50"/>
    </row>
    <row r="57" spans="1:18" ht="15.75" hidden="1" customHeight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55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M57" s="1"/>
      <c r="N57" s="1"/>
      <c r="O57" s="1"/>
      <c r="P57" s="1"/>
      <c r="Q57" s="50"/>
    </row>
    <row r="58" spans="1:18" ht="25.5" customHeight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56</v>
      </c>
      <c r="H58" s="77">
        <v>29</v>
      </c>
      <c r="I58" s="115">
        <v>2300</v>
      </c>
      <c r="J58" s="114">
        <v>2300</v>
      </c>
      <c r="K58" s="114">
        <v>2300</v>
      </c>
      <c r="L58" s="114">
        <v>2300</v>
      </c>
      <c r="M58" s="1"/>
      <c r="N58" s="1"/>
      <c r="O58" s="1"/>
      <c r="P58" s="1"/>
      <c r="Q58" s="50"/>
    </row>
    <row r="59" spans="1:18" ht="15.75" hidden="1" customHeight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57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M59" s="1"/>
      <c r="N59" s="1"/>
      <c r="O59" s="1"/>
      <c r="P59" s="1"/>
      <c r="Q59" s="50"/>
    </row>
    <row r="60" spans="1:18" ht="15.75" hidden="1" customHeight="1" collapsed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58</v>
      </c>
      <c r="H60" s="77">
        <v>31</v>
      </c>
      <c r="I60" s="115">
        <v>0</v>
      </c>
      <c r="J60" s="114">
        <v>0</v>
      </c>
      <c r="K60" s="114">
        <v>0</v>
      </c>
      <c r="L60" s="114">
        <v>0</v>
      </c>
      <c r="M60" s="1"/>
      <c r="N60" s="1"/>
      <c r="O60" s="1"/>
      <c r="P60" s="1"/>
      <c r="Q60" s="50"/>
    </row>
    <row r="61" spans="1:18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59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  <c r="M61" s="1"/>
      <c r="N61" s="1"/>
      <c r="O61" s="1"/>
      <c r="P61" s="1"/>
      <c r="Q61" s="1"/>
      <c r="R61" s="1"/>
    </row>
    <row r="62" spans="1:18" ht="15.75" hidden="1" customHeight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60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M62" s="1"/>
      <c r="N62" s="1"/>
      <c r="O62" s="1"/>
      <c r="P62" s="1"/>
      <c r="R62" s="50"/>
    </row>
    <row r="63" spans="1:18" ht="15.75" hidden="1" customHeight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61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M63" s="1"/>
      <c r="N63" s="1"/>
      <c r="O63" s="1"/>
      <c r="P63" s="1"/>
      <c r="Q63" s="50"/>
    </row>
    <row r="64" spans="1:18" ht="15.75" hidden="1" customHeight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61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M64" s="1"/>
      <c r="N64" s="1"/>
      <c r="O64" s="1"/>
      <c r="P64" s="1"/>
      <c r="Q64" s="50"/>
    </row>
    <row r="65" spans="1:18" ht="25.5" hidden="1" customHeight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62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</row>
    <row r="66" spans="1:18" ht="25.5" hidden="1" customHeight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63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M66" s="1"/>
      <c r="N66" s="1"/>
      <c r="O66" s="1"/>
      <c r="P66" s="1"/>
      <c r="Q66" s="50"/>
    </row>
    <row r="67" spans="1:18" ht="15.75" hidden="1" customHeight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64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M67" s="1"/>
      <c r="N67" s="1"/>
      <c r="O67" s="1"/>
      <c r="P67" s="1"/>
      <c r="Q67" s="50"/>
    </row>
    <row r="68" spans="1:18" ht="38.25" hidden="1" customHeight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65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M68" s="1"/>
      <c r="N68" s="1"/>
      <c r="O68" s="1"/>
      <c r="P68" s="1"/>
      <c r="Q68" s="50"/>
    </row>
    <row r="69" spans="1:18" ht="38.25" hidden="1" customHeight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65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M69" s="1"/>
      <c r="N69" s="1"/>
      <c r="O69" s="1"/>
      <c r="P69" s="1"/>
      <c r="Q69" s="50"/>
    </row>
    <row r="70" spans="1:18" ht="25.5" hidden="1" customHeight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62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</row>
    <row r="71" spans="1:18" ht="25.5" hidden="1" customHeight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63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M71" s="1"/>
      <c r="N71" s="1"/>
      <c r="O71" s="1"/>
      <c r="P71" s="1"/>
      <c r="Q71" s="50"/>
    </row>
    <row r="72" spans="1:18" ht="15.75" hidden="1" customHeight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64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M72" s="1"/>
      <c r="N72" s="1"/>
      <c r="O72" s="1"/>
      <c r="P72" s="1"/>
      <c r="Q72" s="50"/>
    </row>
    <row r="73" spans="1:18" ht="25.5" hidden="1" customHeight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66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M73" s="1"/>
      <c r="N73" s="1"/>
      <c r="O73" s="1"/>
      <c r="P73" s="1"/>
      <c r="Q73" s="50"/>
    </row>
    <row r="74" spans="1:18" ht="25.5" hidden="1" customHeight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67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M74" s="1"/>
      <c r="N74" s="1"/>
      <c r="O74" s="1"/>
      <c r="P74" s="1"/>
      <c r="Q74" s="50"/>
    </row>
    <row r="75" spans="1:18" ht="15.75" hidden="1" customHeight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68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M75" s="1"/>
      <c r="N75" s="1"/>
      <c r="O75" s="1"/>
      <c r="P75" s="1"/>
      <c r="Q75" s="50"/>
    </row>
    <row r="76" spans="1:18" ht="15.75" hidden="1" customHeight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69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M76" s="1"/>
      <c r="N76" s="1"/>
      <c r="O76" s="1"/>
      <c r="P76" s="1"/>
      <c r="Q76" s="50"/>
    </row>
    <row r="77" spans="1:18" ht="15.75" hidden="1" customHeight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70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M77" s="1"/>
      <c r="N77" s="1"/>
      <c r="O77" s="1"/>
      <c r="P77" s="1"/>
      <c r="Q77" s="50"/>
    </row>
    <row r="78" spans="1:18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71</v>
      </c>
      <c r="H78" s="77">
        <v>49</v>
      </c>
      <c r="I78" s="109">
        <f t="shared" ref="I78:L79" si="3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  <c r="M78" s="1"/>
      <c r="N78" s="1"/>
      <c r="O78" s="1"/>
      <c r="P78" s="1"/>
      <c r="Q78" s="1"/>
      <c r="R78" s="1"/>
    </row>
    <row r="79" spans="1:18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71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  <c r="M79" s="1"/>
      <c r="N79" s="1"/>
      <c r="O79" s="1"/>
      <c r="P79" s="1"/>
      <c r="Q79" s="1"/>
      <c r="R79" s="1"/>
    </row>
    <row r="80" spans="1:18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71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  <c r="M80" s="1"/>
      <c r="N80" s="1"/>
      <c r="O80" s="1"/>
      <c r="P80" s="1"/>
      <c r="Q80" s="1"/>
      <c r="R80" s="1"/>
    </row>
    <row r="81" spans="1:18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71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  <c r="M81" s="1"/>
      <c r="N81" s="1"/>
      <c r="O81" s="1"/>
      <c r="P81" s="1"/>
      <c r="Q81" s="1"/>
      <c r="R81" s="1"/>
    </row>
    <row r="82" spans="1:18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72</v>
      </c>
      <c r="H82" s="77">
        <v>53</v>
      </c>
      <c r="I82" s="109">
        <f t="shared" ref="I82:L84" si="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  <c r="M82" s="1"/>
      <c r="N82" s="1"/>
      <c r="O82" s="1"/>
      <c r="P82" s="1"/>
      <c r="Q82" s="1"/>
      <c r="R82" s="1"/>
    </row>
    <row r="83" spans="1:18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73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  <c r="M83" s="1"/>
      <c r="N83" s="1"/>
      <c r="O83" s="1"/>
      <c r="P83" s="1"/>
      <c r="Q83" s="1"/>
      <c r="R83" s="1"/>
    </row>
    <row r="84" spans="1:18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73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  <c r="M84" s="1"/>
      <c r="N84" s="1"/>
      <c r="O84" s="1"/>
      <c r="P84" s="1"/>
      <c r="Q84" s="1"/>
      <c r="R84" s="1"/>
    </row>
    <row r="85" spans="1:18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73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  <c r="M85" s="1"/>
      <c r="N85" s="1"/>
      <c r="O85" s="1"/>
      <c r="P85" s="1"/>
      <c r="Q85" s="1"/>
      <c r="R85" s="1"/>
    </row>
    <row r="86" spans="1:18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74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  <c r="M86" s="1"/>
      <c r="N86" s="1"/>
      <c r="O86" s="1"/>
      <c r="P86" s="1"/>
      <c r="Q86" s="1"/>
      <c r="R86" s="1"/>
    </row>
    <row r="87" spans="1:18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75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  <c r="M87" s="1"/>
      <c r="N87" s="1"/>
      <c r="O87" s="1"/>
      <c r="P87" s="1"/>
      <c r="Q87" s="1"/>
      <c r="R87" s="1"/>
    </row>
    <row r="88" spans="1:18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76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  <c r="M88" s="1"/>
      <c r="N88" s="1"/>
      <c r="O88" s="1"/>
      <c r="P88" s="1"/>
      <c r="Q88" s="1"/>
      <c r="R88" s="1"/>
    </row>
    <row r="89" spans="1:18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77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  <c r="M89" s="1"/>
      <c r="N89" s="1"/>
      <c r="O89" s="1"/>
      <c r="P89" s="1"/>
      <c r="Q89" s="1"/>
      <c r="R89" s="1"/>
    </row>
    <row r="90" spans="1:18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78</v>
      </c>
      <c r="H90" s="77">
        <v>61</v>
      </c>
      <c r="I90" s="116">
        <f t="shared" ref="I90:L91" si="5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  <c r="M90" s="1"/>
      <c r="N90" s="1"/>
      <c r="O90" s="1"/>
      <c r="P90" s="1"/>
      <c r="Q90" s="1"/>
      <c r="R90" s="1"/>
    </row>
    <row r="91" spans="1:18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78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  <c r="M91" s="1"/>
      <c r="N91" s="1"/>
      <c r="O91" s="1"/>
      <c r="P91" s="1"/>
      <c r="Q91" s="1"/>
      <c r="R91" s="1"/>
    </row>
    <row r="92" spans="1:18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78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  <c r="M92" s="1"/>
      <c r="N92" s="1"/>
      <c r="O92" s="1"/>
      <c r="P92" s="1"/>
      <c r="Q92" s="1"/>
      <c r="R92" s="1"/>
    </row>
    <row r="93" spans="1:18" ht="25.5" hidden="1" customHeight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79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  <c r="M93" s="1"/>
      <c r="N93" s="1"/>
      <c r="O93" s="1"/>
      <c r="P93" s="1"/>
      <c r="Q93" s="1"/>
      <c r="R93" s="1"/>
    </row>
    <row r="94" spans="1:18" ht="25.5" hidden="1" customHeight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80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  <c r="M94" s="1"/>
      <c r="N94" s="1"/>
      <c r="O94" s="1"/>
      <c r="P94" s="1"/>
      <c r="Q94" s="1"/>
      <c r="R94" s="1"/>
    </row>
    <row r="95" spans="1:18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81</v>
      </c>
      <c r="H95" s="77">
        <v>66</v>
      </c>
      <c r="I95" s="109">
        <f t="shared" ref="I95:L96" si="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  <c r="M95" s="1"/>
      <c r="N95" s="1"/>
      <c r="O95" s="1"/>
      <c r="P95" s="1"/>
      <c r="Q95" s="1"/>
      <c r="R95" s="1"/>
    </row>
    <row r="96" spans="1:18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81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  <c r="M96" s="1"/>
      <c r="N96" s="1"/>
      <c r="O96" s="1"/>
      <c r="P96" s="1"/>
      <c r="Q96" s="1"/>
      <c r="R96" s="1"/>
    </row>
    <row r="97" spans="1:18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81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  <c r="M97" s="1"/>
      <c r="N97" s="1"/>
      <c r="O97" s="1"/>
      <c r="P97" s="1"/>
      <c r="Q97" s="1"/>
      <c r="R97" s="1"/>
    </row>
    <row r="98" spans="1:18" ht="25.5" hidden="1" customHeight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82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  <c r="M98" s="1"/>
      <c r="N98" s="1"/>
      <c r="O98" s="1"/>
      <c r="P98" s="1"/>
      <c r="Q98" s="1"/>
      <c r="R98" s="1"/>
    </row>
    <row r="99" spans="1:18" ht="25.5" hidden="1" customHeight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83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  <c r="M99" s="1"/>
      <c r="N99" s="1"/>
      <c r="O99" s="1"/>
      <c r="P99" s="1"/>
      <c r="Q99" s="1"/>
      <c r="R99" s="1"/>
    </row>
    <row r="100" spans="1:18" ht="25.5" hidden="1" customHeight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84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  <c r="M100" s="1"/>
      <c r="N100" s="1"/>
      <c r="O100" s="1"/>
      <c r="P100" s="1"/>
      <c r="Q100" s="1"/>
      <c r="R100" s="1"/>
    </row>
    <row r="101" spans="1:18" ht="25.5" hidden="1" customHeight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85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  <c r="M101" s="1"/>
      <c r="N101" s="1"/>
      <c r="O101" s="1"/>
      <c r="P101" s="1"/>
      <c r="Q101" s="1"/>
      <c r="R101" s="1"/>
    </row>
    <row r="102" spans="1:18" ht="25.5" hidden="1" customHeight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85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  <c r="M102" s="1"/>
      <c r="N102" s="1"/>
      <c r="O102" s="1"/>
      <c r="P102" s="1"/>
      <c r="Q102" s="1"/>
      <c r="R102" s="1"/>
    </row>
    <row r="103" spans="1:18" ht="25.5" hidden="1" customHeight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85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  <c r="M103" s="1"/>
      <c r="N103" s="1"/>
      <c r="O103" s="1"/>
      <c r="P103" s="1"/>
      <c r="Q103" s="1"/>
      <c r="R103" s="1"/>
    </row>
    <row r="104" spans="1:18" ht="25.5" hidden="1" customHeight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86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  <c r="M104" s="1"/>
      <c r="N104" s="1"/>
      <c r="O104" s="1"/>
      <c r="P104" s="1"/>
      <c r="Q104" s="1"/>
      <c r="R104" s="1"/>
    </row>
    <row r="105" spans="1:18" ht="25.5" hidden="1" customHeight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87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  <c r="M105" s="1"/>
      <c r="N105" s="1"/>
      <c r="O105" s="1"/>
      <c r="P105" s="1"/>
      <c r="Q105" s="1"/>
      <c r="R105" s="1"/>
    </row>
    <row r="106" spans="1:18" ht="25.5" hidden="1" customHeight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87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  <c r="M106" s="1"/>
      <c r="N106" s="1"/>
      <c r="O106" s="1"/>
      <c r="P106" s="1"/>
      <c r="Q106" s="1"/>
      <c r="R106" s="1"/>
    </row>
    <row r="107" spans="1:18" ht="25.5" hidden="1" customHeight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87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  <c r="M107" s="1"/>
      <c r="N107" s="1"/>
      <c r="O107" s="1"/>
      <c r="P107" s="1"/>
      <c r="Q107" s="1"/>
      <c r="R107" s="1"/>
    </row>
    <row r="108" spans="1:18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88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  <c r="M108" s="1"/>
      <c r="N108" s="1"/>
      <c r="O108" s="1"/>
      <c r="P108" s="1"/>
      <c r="Q108" s="1"/>
      <c r="R108" s="1"/>
    </row>
    <row r="109" spans="1:18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89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  <c r="M109" s="1"/>
      <c r="N109" s="1"/>
      <c r="O109" s="1"/>
      <c r="P109" s="1"/>
      <c r="Q109" s="1"/>
      <c r="R109" s="1"/>
    </row>
    <row r="110" spans="1:18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90</v>
      </c>
      <c r="H110" s="77">
        <v>81</v>
      </c>
      <c r="I110" s="112">
        <f t="shared" ref="I110:L111" si="7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  <c r="M110" s="1"/>
      <c r="N110" s="1"/>
      <c r="O110" s="1"/>
      <c r="P110" s="1"/>
      <c r="Q110" s="1"/>
      <c r="R110" s="1"/>
    </row>
    <row r="111" spans="1:18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90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  <c r="M111" s="1"/>
      <c r="N111" s="1"/>
      <c r="O111" s="1"/>
      <c r="P111" s="1"/>
      <c r="Q111" s="1"/>
      <c r="R111" s="1"/>
    </row>
    <row r="112" spans="1:18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90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  <c r="M112" s="1"/>
      <c r="N112" s="1"/>
      <c r="O112" s="1"/>
      <c r="P112" s="1"/>
      <c r="Q112" s="1"/>
      <c r="R112" s="1"/>
    </row>
    <row r="113" spans="1:18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91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  <c r="M113" s="1"/>
      <c r="N113" s="1"/>
      <c r="O113" s="1"/>
      <c r="P113" s="1"/>
      <c r="Q113" s="1"/>
      <c r="R113" s="1"/>
    </row>
    <row r="114" spans="1:18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92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  <c r="M114" s="1"/>
      <c r="N114" s="1"/>
      <c r="O114" s="1"/>
      <c r="P114" s="1"/>
      <c r="Q114" s="1"/>
      <c r="R114" s="1"/>
    </row>
    <row r="115" spans="1:18" ht="25.5" hidden="1" customHeight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93</v>
      </c>
      <c r="H115" s="77">
        <v>86</v>
      </c>
      <c r="I115" s="109">
        <f t="shared" ref="I115:L117" si="8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  <c r="M115" s="1"/>
      <c r="N115" s="1"/>
      <c r="O115" s="1"/>
      <c r="P115" s="1"/>
      <c r="Q115" s="1"/>
      <c r="R115" s="1"/>
    </row>
    <row r="116" spans="1:18" ht="25.5" hidden="1" customHeight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93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  <c r="M116" s="1"/>
      <c r="N116" s="1"/>
      <c r="O116" s="1"/>
      <c r="P116" s="1"/>
      <c r="Q116" s="1"/>
      <c r="R116" s="1"/>
    </row>
    <row r="117" spans="1:18" ht="25.5" hidden="1" customHeight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93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  <c r="M117" s="1"/>
      <c r="N117" s="1"/>
      <c r="O117" s="1"/>
      <c r="P117" s="1"/>
      <c r="Q117" s="1"/>
      <c r="R117" s="1"/>
    </row>
    <row r="118" spans="1:18" ht="25.5" hidden="1" customHeight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93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  <c r="M118" s="1"/>
      <c r="N118" s="1"/>
      <c r="O118" s="1"/>
      <c r="P118" s="1"/>
      <c r="Q118" s="1"/>
      <c r="R118" s="1"/>
    </row>
    <row r="119" spans="1:18" ht="25.5" hidden="1" customHeight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94</v>
      </c>
      <c r="H119" s="77">
        <v>90</v>
      </c>
      <c r="I119" s="116">
        <f t="shared" ref="I119:L121" si="9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  <c r="M119" s="1"/>
      <c r="N119" s="1"/>
      <c r="O119" s="1"/>
      <c r="P119" s="1"/>
      <c r="Q119" s="1"/>
      <c r="R119" s="1"/>
    </row>
    <row r="120" spans="1:18" ht="25.5" hidden="1" customHeight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94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  <c r="M120" s="1"/>
      <c r="N120" s="1"/>
      <c r="O120" s="1"/>
      <c r="P120" s="1"/>
      <c r="Q120" s="1"/>
      <c r="R120" s="1"/>
    </row>
    <row r="121" spans="1:18" ht="25.5" hidden="1" customHeight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94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  <c r="M121" s="1"/>
      <c r="N121" s="1"/>
      <c r="O121" s="1"/>
      <c r="P121" s="1"/>
      <c r="Q121" s="1"/>
      <c r="R121" s="1"/>
    </row>
    <row r="122" spans="1:18" ht="25.5" hidden="1" customHeight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94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  <c r="M122" s="1"/>
      <c r="N122" s="1"/>
      <c r="O122" s="1"/>
      <c r="P122" s="1"/>
      <c r="Q122" s="1"/>
      <c r="R122" s="1"/>
    </row>
    <row r="123" spans="1:18" ht="25.5" hidden="1" customHeight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95</v>
      </c>
      <c r="H123" s="77">
        <v>94</v>
      </c>
      <c r="I123" s="116">
        <f t="shared" ref="I123:L125" si="10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  <c r="M123" s="1"/>
      <c r="N123" s="1"/>
      <c r="O123" s="1"/>
      <c r="P123" s="1"/>
      <c r="Q123" s="1"/>
      <c r="R123" s="1"/>
    </row>
    <row r="124" spans="1:18" ht="25.5" hidden="1" customHeight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95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  <c r="M124" s="1"/>
      <c r="N124" s="1"/>
      <c r="O124" s="1"/>
      <c r="P124" s="1"/>
      <c r="Q124" s="1"/>
      <c r="R124" s="1"/>
    </row>
    <row r="125" spans="1:18" ht="25.5" hidden="1" customHeight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95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  <c r="M125" s="1"/>
      <c r="N125" s="1"/>
      <c r="O125" s="1"/>
      <c r="P125" s="1"/>
      <c r="Q125" s="1"/>
      <c r="R125" s="1"/>
    </row>
    <row r="126" spans="1:18" ht="25.5" hidden="1" customHeight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95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  <c r="M126" s="1"/>
      <c r="N126" s="1"/>
      <c r="O126" s="1"/>
      <c r="P126" s="1"/>
      <c r="Q126" s="1"/>
      <c r="R126" s="1"/>
    </row>
    <row r="127" spans="1:18" ht="38.25" hidden="1" customHeight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96</v>
      </c>
      <c r="H127" s="77">
        <v>98</v>
      </c>
      <c r="I127" s="118">
        <f t="shared" ref="I127:L129" si="11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  <c r="M127" s="1"/>
      <c r="N127" s="1"/>
      <c r="O127" s="1"/>
      <c r="P127" s="1"/>
      <c r="Q127" s="1"/>
      <c r="R127" s="1"/>
    </row>
    <row r="128" spans="1:18" ht="38.25" hidden="1" customHeight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96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  <c r="M128" s="1"/>
      <c r="N128" s="1"/>
      <c r="O128" s="1"/>
      <c r="P128" s="1"/>
      <c r="Q128" s="1"/>
      <c r="R128" s="1"/>
    </row>
    <row r="129" spans="1:18" ht="38.25" hidden="1" customHeight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96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  <c r="M129" s="1"/>
      <c r="N129" s="1"/>
      <c r="O129" s="1"/>
      <c r="P129" s="1"/>
      <c r="Q129" s="1"/>
      <c r="R129" s="1"/>
    </row>
    <row r="130" spans="1:18" ht="38.25" hidden="1" customHeight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97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  <c r="M130" s="1"/>
      <c r="N130" s="1"/>
      <c r="O130" s="1"/>
      <c r="P130" s="1"/>
      <c r="Q130" s="1"/>
      <c r="R130" s="1"/>
    </row>
    <row r="131" spans="1:18" ht="26.25" hidden="1" customHeight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98</v>
      </c>
      <c r="H131" s="77">
        <v>102</v>
      </c>
      <c r="I131" s="110">
        <f t="shared" ref="I131:L133" si="12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  <c r="M131" s="1"/>
      <c r="N131" s="1"/>
      <c r="O131" s="1"/>
      <c r="P131" s="1"/>
      <c r="Q131" s="1"/>
      <c r="R131" s="1"/>
    </row>
    <row r="132" spans="1:18" ht="26.25" hidden="1" customHeight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98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  <c r="M132" s="1"/>
      <c r="N132" s="1"/>
      <c r="O132" s="1"/>
      <c r="P132" s="1"/>
      <c r="Q132" s="1"/>
      <c r="R132" s="1"/>
    </row>
    <row r="133" spans="1:18" ht="26.25" hidden="1" customHeight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98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  <c r="M133" s="1"/>
      <c r="N133" s="1"/>
      <c r="O133" s="1"/>
      <c r="P133" s="1"/>
      <c r="Q133" s="1"/>
      <c r="R133" s="1"/>
    </row>
    <row r="134" spans="1:18" ht="26.25" hidden="1" customHeight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98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  <c r="M134" s="1"/>
      <c r="N134" s="1"/>
      <c r="O134" s="1"/>
      <c r="P134" s="1"/>
      <c r="Q134" s="1"/>
      <c r="R134" s="1"/>
    </row>
    <row r="135" spans="1:18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99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  <c r="M135" s="1"/>
      <c r="N135" s="1"/>
      <c r="O135" s="1"/>
      <c r="P135" s="1"/>
      <c r="Q135" s="1"/>
      <c r="R135" s="1"/>
    </row>
    <row r="136" spans="1:18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100</v>
      </c>
      <c r="H136" s="77">
        <v>107</v>
      </c>
      <c r="I136" s="110">
        <f t="shared" ref="I136:L137" si="13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  <c r="M136" s="1"/>
      <c r="N136" s="1"/>
      <c r="O136" s="1"/>
      <c r="P136" s="1"/>
      <c r="Q136" s="1"/>
      <c r="R136" s="1"/>
    </row>
    <row r="137" spans="1:18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100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  <c r="M137" s="1"/>
      <c r="N137" s="1"/>
      <c r="O137" s="1"/>
      <c r="P137" s="1"/>
      <c r="Q137" s="1"/>
      <c r="R137" s="1"/>
    </row>
    <row r="138" spans="1:18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100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  <c r="M138" s="1"/>
      <c r="N138" s="1"/>
      <c r="O138" s="1"/>
      <c r="P138" s="1"/>
      <c r="Q138" s="1"/>
      <c r="R138" s="1"/>
    </row>
    <row r="139" spans="1:18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101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  <c r="M139" s="1"/>
      <c r="N139" s="1"/>
      <c r="O139" s="1"/>
      <c r="P139" s="1"/>
      <c r="Q139" s="1"/>
      <c r="R139" s="1"/>
    </row>
    <row r="140" spans="1:18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102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  <c r="M140" s="1"/>
      <c r="N140" s="1"/>
      <c r="O140" s="1"/>
      <c r="P140" s="1"/>
      <c r="Q140" s="1"/>
      <c r="R140" s="1"/>
    </row>
    <row r="141" spans="1:18" ht="25.5" hidden="1" customHeight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103</v>
      </c>
      <c r="H141" s="77">
        <v>112</v>
      </c>
      <c r="I141" s="111">
        <f t="shared" ref="I141:L142" si="14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  <c r="M141" s="1"/>
      <c r="N141" s="1"/>
      <c r="O141" s="1"/>
      <c r="P141" s="1"/>
      <c r="Q141" s="1"/>
      <c r="R141" s="1"/>
    </row>
    <row r="142" spans="1:18" ht="25.5" hidden="1" customHeight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104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  <c r="M142" s="1"/>
      <c r="N142" s="1"/>
      <c r="O142" s="1"/>
      <c r="P142" s="1"/>
      <c r="Q142" s="1"/>
      <c r="R142" s="1"/>
    </row>
    <row r="143" spans="1:18" ht="25.5" hidden="1" customHeight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104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  <c r="M143" s="1"/>
      <c r="N143" s="1"/>
      <c r="O143" s="1"/>
      <c r="P143" s="1"/>
      <c r="Q143" s="1"/>
      <c r="R143" s="1"/>
    </row>
    <row r="144" spans="1:18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105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  <c r="M144" s="1"/>
      <c r="N144" s="1"/>
      <c r="O144" s="1"/>
      <c r="P144" s="1"/>
      <c r="Q144" s="1"/>
      <c r="R144" s="1"/>
    </row>
    <row r="145" spans="1:18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106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  <c r="M145" s="1"/>
      <c r="N145" s="1"/>
      <c r="O145" s="1"/>
      <c r="P145" s="1"/>
      <c r="Q145" s="1"/>
      <c r="R145" s="1"/>
    </row>
    <row r="146" spans="1:18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107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  <c r="M146" s="1"/>
      <c r="N146" s="1"/>
      <c r="O146" s="1"/>
      <c r="P146" s="1"/>
      <c r="Q146" s="1"/>
      <c r="R146" s="1"/>
    </row>
    <row r="147" spans="1:18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107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  <c r="M147" s="1"/>
      <c r="N147" s="1"/>
      <c r="O147" s="1"/>
      <c r="P147" s="1"/>
      <c r="Q147" s="1"/>
      <c r="R147" s="1"/>
    </row>
    <row r="148" spans="1:18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107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  <c r="M148" s="1"/>
      <c r="N148" s="1"/>
      <c r="O148" s="1"/>
      <c r="P148" s="1"/>
      <c r="Q148" s="1"/>
      <c r="R148" s="1"/>
    </row>
    <row r="149" spans="1:18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108</v>
      </c>
      <c r="H149" s="77">
        <v>120</v>
      </c>
      <c r="I149" s="110">
        <f t="shared" ref="I149:L150" si="15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  <c r="M149" s="1"/>
      <c r="N149" s="1"/>
      <c r="O149" s="1"/>
      <c r="P149" s="1"/>
      <c r="Q149" s="1"/>
      <c r="R149" s="1"/>
    </row>
    <row r="150" spans="1:18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108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  <c r="M150" s="1"/>
      <c r="N150" s="1"/>
      <c r="O150" s="1"/>
      <c r="P150" s="1"/>
      <c r="Q150" s="1"/>
      <c r="R150" s="1"/>
    </row>
    <row r="151" spans="1:18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108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  <c r="M151" s="1"/>
      <c r="N151" s="1"/>
      <c r="O151" s="1"/>
      <c r="P151" s="1"/>
      <c r="Q151" s="1"/>
      <c r="R151" s="1"/>
    </row>
    <row r="152" spans="1:18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109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  <c r="M152" s="1"/>
      <c r="N152" s="1"/>
      <c r="O152" s="1"/>
      <c r="P152" s="1"/>
      <c r="Q152" s="1"/>
      <c r="R152" s="1"/>
    </row>
    <row r="153" spans="1:18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110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  <c r="M153" s="1"/>
      <c r="N153" s="1"/>
      <c r="O153" s="1"/>
      <c r="P153" s="1"/>
      <c r="Q153" s="1"/>
      <c r="R153" s="1"/>
    </row>
    <row r="154" spans="1:18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111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  <c r="M154" s="1"/>
      <c r="N154" s="1"/>
      <c r="O154" s="1"/>
      <c r="P154" s="1"/>
      <c r="Q154" s="1"/>
      <c r="R154" s="1"/>
    </row>
    <row r="155" spans="1:18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111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  <c r="M155" s="1"/>
      <c r="N155" s="1"/>
      <c r="O155" s="1"/>
      <c r="P155" s="1"/>
      <c r="Q155" s="1"/>
      <c r="R155" s="1"/>
    </row>
    <row r="156" spans="1:18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112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  <c r="M156" s="1"/>
      <c r="N156" s="1"/>
      <c r="O156" s="1"/>
      <c r="P156" s="1"/>
      <c r="Q156" s="1"/>
      <c r="R156" s="1"/>
    </row>
    <row r="157" spans="1:18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112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  <c r="M157" s="1"/>
      <c r="N157" s="1"/>
      <c r="O157" s="1"/>
      <c r="P157" s="1"/>
      <c r="Q157" s="1"/>
      <c r="R157" s="1"/>
    </row>
    <row r="158" spans="1:18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113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  <c r="M158" s="1"/>
      <c r="N158" s="1"/>
      <c r="O158" s="1"/>
      <c r="P158" s="1"/>
      <c r="Q158" s="1"/>
      <c r="R158" s="1"/>
    </row>
    <row r="159" spans="1:18" ht="25.5" hidden="1" customHeight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114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  <c r="M159" s="1"/>
      <c r="N159" s="1"/>
      <c r="O159" s="1"/>
      <c r="P159" s="1"/>
      <c r="Q159" s="1"/>
      <c r="R159" s="1"/>
    </row>
    <row r="160" spans="1:18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115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  <c r="M160" s="1"/>
      <c r="N160" s="1"/>
      <c r="O160" s="1"/>
      <c r="P160" s="1"/>
      <c r="Q160" s="1"/>
      <c r="R160" s="1"/>
    </row>
    <row r="161" spans="1:18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116</v>
      </c>
      <c r="H161" s="77">
        <v>132</v>
      </c>
      <c r="I161" s="110">
        <f t="shared" ref="I161:L162" si="16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  <c r="M161" s="1"/>
      <c r="N161" s="1"/>
      <c r="O161" s="1"/>
      <c r="P161" s="1"/>
      <c r="Q161" s="1"/>
      <c r="R161" s="1"/>
    </row>
    <row r="162" spans="1:18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116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  <c r="M162" s="1"/>
      <c r="N162" s="1"/>
      <c r="O162" s="1"/>
      <c r="P162" s="1"/>
      <c r="Q162" s="1"/>
      <c r="R162" s="1"/>
    </row>
    <row r="163" spans="1:18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116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  <c r="M163" s="1"/>
      <c r="N163" s="1"/>
      <c r="O163" s="1"/>
      <c r="P163" s="1"/>
      <c r="Q163" s="1"/>
      <c r="R163" s="1"/>
    </row>
    <row r="164" spans="1:18" ht="38.25" hidden="1" customHeight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117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  <c r="M164" s="1"/>
      <c r="N164" s="1"/>
      <c r="O164" s="1"/>
      <c r="P164" s="1"/>
      <c r="Q164" s="1"/>
      <c r="R164" s="1"/>
    </row>
    <row r="165" spans="1:18" ht="38.25" hidden="1" customHeight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118</v>
      </c>
      <c r="H165" s="77">
        <v>136</v>
      </c>
      <c r="I165" s="110">
        <f t="shared" ref="I165:L167" si="1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8" ht="38.25" hidden="1" customHeight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118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  <c r="M166" s="1"/>
      <c r="N166" s="1"/>
      <c r="O166" s="1"/>
      <c r="P166" s="1"/>
      <c r="Q166" s="1"/>
      <c r="R166" s="1"/>
    </row>
    <row r="167" spans="1:18" ht="38.25" hidden="1" customHeight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118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  <c r="M167" s="1"/>
      <c r="N167" s="1"/>
      <c r="O167" s="1"/>
      <c r="P167" s="1"/>
      <c r="Q167" s="1"/>
      <c r="R167" s="1"/>
    </row>
    <row r="168" spans="1:18" ht="38.25" hidden="1" customHeight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118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  <c r="M168" s="1"/>
      <c r="N168" s="1"/>
      <c r="O168" s="1"/>
      <c r="P168" s="1"/>
      <c r="Q168" s="1"/>
      <c r="R168" s="1"/>
    </row>
    <row r="169" spans="1:18" ht="38.25" hidden="1" customHeight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119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  <c r="M169" s="1"/>
      <c r="N169" s="1"/>
      <c r="O169" s="1"/>
      <c r="P169" s="1"/>
      <c r="Q169" s="1"/>
      <c r="R169" s="1"/>
    </row>
    <row r="170" spans="1:18" ht="51" hidden="1" customHeight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120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  <c r="M170" s="1"/>
      <c r="N170" s="1"/>
      <c r="O170" s="1"/>
      <c r="P170" s="1"/>
      <c r="Q170" s="1"/>
      <c r="R170" s="1"/>
    </row>
    <row r="171" spans="1:18" ht="51" hidden="1" customHeight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120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  <c r="M171" s="1"/>
      <c r="N171" s="1"/>
      <c r="O171" s="1"/>
      <c r="P171" s="1"/>
      <c r="Q171" s="1"/>
      <c r="R171" s="1"/>
    </row>
    <row r="172" spans="1:18" ht="51" hidden="1" customHeight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121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  <c r="M172" s="1"/>
      <c r="N172" s="1"/>
      <c r="O172" s="1"/>
      <c r="P172" s="1"/>
      <c r="Q172" s="1"/>
      <c r="R172" s="1"/>
    </row>
    <row r="173" spans="1:18" ht="63.75" hidden="1" customHeight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122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  <c r="M173" s="1"/>
      <c r="N173" s="1"/>
      <c r="O173" s="1"/>
      <c r="P173" s="1"/>
      <c r="Q173" s="1"/>
      <c r="R173" s="1"/>
    </row>
    <row r="174" spans="1:18" ht="63.75" hidden="1" customHeight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123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  <c r="M174" s="1"/>
      <c r="N174" s="1"/>
      <c r="O174" s="1"/>
      <c r="P174" s="1"/>
      <c r="Q174" s="1"/>
      <c r="R174" s="1"/>
    </row>
    <row r="175" spans="1:18" ht="51" hidden="1" customHeight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124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  <c r="M175" s="1"/>
      <c r="N175" s="1"/>
      <c r="O175" s="1"/>
      <c r="P175" s="1"/>
      <c r="Q175" s="1"/>
      <c r="R175" s="1"/>
    </row>
    <row r="176" spans="1:18" ht="51" hidden="1" customHeight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125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  <c r="M176" s="1"/>
      <c r="N176" s="1"/>
      <c r="O176" s="1"/>
      <c r="P176" s="1"/>
      <c r="Q176" s="1"/>
      <c r="R176" s="1"/>
    </row>
    <row r="177" spans="1:18" ht="51" hidden="1" customHeight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126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  <c r="M177" s="1"/>
      <c r="N177" s="1"/>
      <c r="O177" s="1"/>
      <c r="P177" s="1"/>
      <c r="Q177" s="1"/>
      <c r="R177" s="1"/>
    </row>
    <row r="178" spans="1:18" ht="63.75" hidden="1" customHeight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127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  <c r="M178" s="1"/>
      <c r="N178" s="1"/>
      <c r="O178" s="1"/>
      <c r="P178" s="1"/>
      <c r="Q178" s="1"/>
      <c r="R178" s="1"/>
    </row>
    <row r="179" spans="1:18" ht="51" hidden="1" customHeight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128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  <c r="M179" s="1"/>
      <c r="N179" s="1"/>
      <c r="O179" s="1"/>
      <c r="P179" s="1"/>
      <c r="Q179" s="1"/>
      <c r="R179" s="1"/>
    </row>
    <row r="180" spans="1:18" ht="76.5" hidden="1" customHeight="1" collapsed="1">
      <c r="A180" s="33">
        <v>3</v>
      </c>
      <c r="B180" s="35"/>
      <c r="C180" s="33"/>
      <c r="D180" s="34"/>
      <c r="E180" s="34"/>
      <c r="F180" s="36"/>
      <c r="G180" s="74" t="s">
        <v>129</v>
      </c>
      <c r="H180" s="77">
        <v>151</v>
      </c>
      <c r="I180" s="109">
        <f>SUM(I181+I234+I299)</f>
        <v>0</v>
      </c>
      <c r="J180" s="121">
        <f>SUM(J181+J234+J299)</f>
        <v>0</v>
      </c>
      <c r="K180" s="110">
        <f>SUM(K181+K234+K299)</f>
        <v>0</v>
      </c>
      <c r="L180" s="109">
        <f>SUM(L181+L234+L299)</f>
        <v>0</v>
      </c>
      <c r="M180" s="1"/>
      <c r="N180" s="1"/>
      <c r="O180" s="1"/>
      <c r="P180" s="1"/>
      <c r="Q180" s="1"/>
      <c r="R180" s="1"/>
    </row>
    <row r="181" spans="1:18" ht="25.5" hidden="1" customHeight="1" collapsed="1">
      <c r="A181" s="69">
        <v>3</v>
      </c>
      <c r="B181" s="33">
        <v>1</v>
      </c>
      <c r="C181" s="52"/>
      <c r="D181" s="39"/>
      <c r="E181" s="39"/>
      <c r="F181" s="80"/>
      <c r="G181" s="67" t="s">
        <v>130</v>
      </c>
      <c r="H181" s="77">
        <v>152</v>
      </c>
      <c r="I181" s="109">
        <f>SUM(I182+I205+I212+I224+I228)</f>
        <v>0</v>
      </c>
      <c r="J181" s="116">
        <f>SUM(J182+J205+J212+J224+J228)</f>
        <v>0</v>
      </c>
      <c r="K181" s="116">
        <f>SUM(K182+K205+K212+K224+K228)</f>
        <v>0</v>
      </c>
      <c r="L181" s="116">
        <f>SUM(L182+L205+L212+L224+L228)</f>
        <v>0</v>
      </c>
      <c r="M181" s="1"/>
      <c r="N181" s="1"/>
      <c r="O181" s="1"/>
      <c r="P181" s="1"/>
      <c r="Q181" s="1"/>
      <c r="R181" s="1"/>
    </row>
    <row r="182" spans="1:18" ht="25.5" hidden="1" customHeight="1" collapsed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131</v>
      </c>
      <c r="H182" s="77">
        <v>153</v>
      </c>
      <c r="I182" s="116">
        <f>SUM(I183+I186+I191+I197+I202)</f>
        <v>0</v>
      </c>
      <c r="J182" s="121">
        <f>SUM(J183+J186+J191+J197+J202)</f>
        <v>0</v>
      </c>
      <c r="K182" s="110">
        <f>SUM(K183+K186+K191+K197+K202)</f>
        <v>0</v>
      </c>
      <c r="L182" s="109">
        <f>SUM(L183+L186+L191+L197+L202)</f>
        <v>0</v>
      </c>
      <c r="M182" s="1"/>
      <c r="N182" s="1"/>
      <c r="O182" s="1"/>
      <c r="P182" s="1"/>
      <c r="Q182" s="1"/>
      <c r="R182" s="1"/>
    </row>
    <row r="183" spans="1:18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132</v>
      </c>
      <c r="H183" s="77">
        <v>154</v>
      </c>
      <c r="I183" s="109">
        <f t="shared" ref="I183:L184" si="18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  <c r="M183" s="1"/>
      <c r="N183" s="1"/>
      <c r="O183" s="1"/>
      <c r="P183" s="1"/>
      <c r="Q183" s="1"/>
      <c r="R183" s="1"/>
    </row>
    <row r="184" spans="1:18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132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  <c r="M184" s="1"/>
      <c r="N184" s="1"/>
      <c r="O184" s="1"/>
      <c r="P184" s="1"/>
      <c r="Q184" s="1"/>
      <c r="R184" s="1"/>
    </row>
    <row r="185" spans="1:18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132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  <c r="M185" s="1"/>
      <c r="N185" s="1"/>
      <c r="O185" s="1"/>
      <c r="P185" s="1"/>
      <c r="Q185" s="1"/>
      <c r="R185" s="1"/>
    </row>
    <row r="186" spans="1:18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133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  <c r="M186" s="1"/>
      <c r="N186" s="1"/>
      <c r="O186" s="1"/>
      <c r="P186" s="1"/>
      <c r="Q186" s="1"/>
      <c r="R186" s="1"/>
    </row>
    <row r="187" spans="1:18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133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  <c r="M187" s="1"/>
      <c r="N187" s="1"/>
      <c r="O187" s="1"/>
      <c r="P187" s="1"/>
      <c r="Q187" s="1"/>
      <c r="R187" s="1"/>
    </row>
    <row r="188" spans="1:18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134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  <c r="M188" s="1"/>
      <c r="N188" s="1"/>
      <c r="O188" s="1"/>
      <c r="P188" s="1"/>
      <c r="Q188" s="1"/>
      <c r="R188" s="1"/>
    </row>
    <row r="189" spans="1:18" ht="25.5" hidden="1" customHeight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135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  <c r="M189" s="1"/>
      <c r="N189" s="1"/>
      <c r="O189" s="1"/>
      <c r="P189" s="1"/>
      <c r="Q189" s="1"/>
      <c r="R189" s="1"/>
    </row>
    <row r="190" spans="1:18" ht="25.5" hidden="1" customHeight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136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  <c r="M190" s="1"/>
      <c r="N190" s="1"/>
      <c r="O190" s="1"/>
      <c r="P190" s="1"/>
      <c r="Q190" s="1"/>
      <c r="R190" s="1"/>
    </row>
    <row r="191" spans="1:18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137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  <c r="M191" s="1"/>
      <c r="N191" s="1"/>
      <c r="O191" s="1"/>
      <c r="P191" s="1"/>
      <c r="Q191" s="1"/>
      <c r="R191" s="1"/>
    </row>
    <row r="192" spans="1:18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137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  <c r="M192" s="1"/>
      <c r="N192" s="1"/>
      <c r="O192" s="1"/>
      <c r="P192" s="1"/>
      <c r="Q192" s="1"/>
      <c r="R192" s="1"/>
    </row>
    <row r="193" spans="1:18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138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  <c r="M193" s="1"/>
      <c r="N193" s="1"/>
      <c r="O193" s="1"/>
      <c r="P193" s="1"/>
      <c r="Q193" s="1"/>
      <c r="R193" s="1"/>
    </row>
    <row r="194" spans="1:18" ht="25.5" hidden="1" customHeight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139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  <c r="M194" s="1"/>
      <c r="N194" s="1"/>
      <c r="O194" s="1"/>
      <c r="P194" s="1"/>
      <c r="Q194" s="1"/>
      <c r="R194" s="1"/>
    </row>
    <row r="195" spans="1:18" ht="25.5" hidden="1" customHeight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140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  <c r="M195" s="1"/>
      <c r="N195" s="1"/>
      <c r="O195" s="1"/>
      <c r="P195" s="1"/>
      <c r="Q195" s="1"/>
      <c r="R195" s="1"/>
    </row>
    <row r="196" spans="1:18" ht="26.25" hidden="1" customHeight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141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  <c r="M196" s="1"/>
      <c r="N196" s="1"/>
      <c r="O196" s="1"/>
      <c r="P196" s="1"/>
      <c r="Q196" s="1"/>
      <c r="R196" s="1"/>
    </row>
    <row r="197" spans="1:18" ht="25.5" hidden="1" customHeight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142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  <c r="M197" s="1"/>
      <c r="N197" s="1"/>
      <c r="O197" s="1"/>
      <c r="P197" s="1"/>
      <c r="Q197" s="1"/>
      <c r="R197" s="1"/>
    </row>
    <row r="198" spans="1:18" ht="25.5" hidden="1" customHeight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142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  <c r="M198" s="1"/>
      <c r="N198" s="1"/>
      <c r="O198" s="1"/>
      <c r="P198" s="1"/>
      <c r="Q198" s="1"/>
      <c r="R198" s="1"/>
    </row>
    <row r="199" spans="1:18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143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  <c r="M199" s="1"/>
      <c r="N199" s="1"/>
      <c r="O199" s="1"/>
      <c r="P199" s="1"/>
      <c r="Q199" s="1"/>
      <c r="R199" s="1"/>
    </row>
    <row r="200" spans="1:18" ht="25.5" hidden="1" customHeight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144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  <c r="M200" s="1"/>
      <c r="N200" s="1"/>
      <c r="O200" s="1"/>
      <c r="P200" s="1"/>
      <c r="Q200" s="1"/>
      <c r="R200" s="1"/>
    </row>
    <row r="201" spans="1:18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145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  <c r="M201" s="1"/>
      <c r="N201" s="1"/>
      <c r="O201" s="1"/>
      <c r="P201" s="1"/>
      <c r="Q201" s="1"/>
      <c r="R201" s="1"/>
    </row>
    <row r="202" spans="1:18" ht="25.5" hidden="1" customHeight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146</v>
      </c>
      <c r="H202" s="77">
        <v>173</v>
      </c>
      <c r="I202" s="109">
        <f t="shared" ref="I202:L203" si="19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  <c r="M202" s="1"/>
      <c r="N202" s="1"/>
      <c r="O202" s="1"/>
      <c r="P202" s="1"/>
      <c r="Q202" s="1"/>
      <c r="R202" s="1"/>
    </row>
    <row r="203" spans="1:18" ht="25.5" hidden="1" customHeight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146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  <c r="M203" s="1"/>
      <c r="N203" s="1"/>
      <c r="O203" s="1"/>
      <c r="P203" s="1"/>
      <c r="Q203" s="1"/>
      <c r="R203" s="1"/>
    </row>
    <row r="204" spans="1:18" ht="25.5" hidden="1" customHeight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146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  <c r="M204" s="1"/>
      <c r="N204" s="1"/>
      <c r="O204" s="1"/>
      <c r="P204" s="1"/>
      <c r="Q204" s="1"/>
      <c r="R204" s="1"/>
    </row>
    <row r="205" spans="1:18" ht="25.5" hidden="1" customHeight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147</v>
      </c>
      <c r="H205" s="77">
        <v>176</v>
      </c>
      <c r="I205" s="109">
        <f t="shared" ref="I205:L206" si="20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  <c r="M205" s="1"/>
      <c r="N205" s="1"/>
      <c r="O205" s="1"/>
      <c r="P205" s="1"/>
      <c r="Q205" s="1"/>
      <c r="R205" s="1"/>
    </row>
    <row r="206" spans="1:18" ht="25.5" hidden="1" customHeight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147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  <c r="M206" s="1"/>
      <c r="N206" s="1"/>
      <c r="O206" s="1"/>
      <c r="P206" s="1"/>
      <c r="Q206" s="1"/>
      <c r="R206" s="1"/>
    </row>
    <row r="207" spans="1:18" ht="25.5" hidden="1" customHeight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147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  <c r="M207" s="1"/>
      <c r="N207" s="1"/>
      <c r="O207" s="1"/>
      <c r="P207" s="1"/>
      <c r="Q207" s="1"/>
      <c r="R207" s="1"/>
    </row>
    <row r="208" spans="1:18" ht="38.25" hidden="1" customHeight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148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  <c r="M208" s="1"/>
      <c r="N208" s="1"/>
      <c r="O208" s="1"/>
      <c r="P208" s="1"/>
      <c r="Q208" s="1"/>
      <c r="R208" s="1"/>
    </row>
    <row r="209" spans="1:18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149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  <c r="M209" s="1"/>
      <c r="N209" s="1"/>
      <c r="O209" s="1"/>
      <c r="P209" s="1"/>
      <c r="Q209" s="1"/>
      <c r="R209" s="1"/>
    </row>
    <row r="210" spans="1:18" ht="25.5" hidden="1" customHeight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150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  <c r="M210" s="1"/>
      <c r="N210" s="1"/>
      <c r="O210" s="1"/>
      <c r="P210" s="1"/>
      <c r="Q210" s="1"/>
      <c r="R210" s="1"/>
    </row>
    <row r="211" spans="1:18" ht="25.5" hidden="1" customHeight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151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  <c r="M211" s="1"/>
      <c r="N211" s="1"/>
      <c r="O211" s="1"/>
      <c r="P211" s="1"/>
      <c r="Q211" s="1"/>
      <c r="R211" s="1"/>
    </row>
    <row r="212" spans="1:18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152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  <c r="M212" s="1"/>
      <c r="N212" s="1"/>
      <c r="O212" s="1"/>
      <c r="P212" s="1"/>
      <c r="Q212" s="1"/>
      <c r="R212" s="1"/>
    </row>
    <row r="213" spans="1:18" ht="25.5" hidden="1" customHeight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153</v>
      </c>
      <c r="H213" s="77">
        <v>184</v>
      </c>
      <c r="I213" s="116">
        <f t="shared" ref="I213:L214" si="21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  <c r="M213" s="1"/>
      <c r="N213" s="1"/>
      <c r="O213" s="1"/>
      <c r="P213" s="1"/>
      <c r="Q213" s="1"/>
      <c r="R213" s="1"/>
    </row>
    <row r="214" spans="1:18" ht="25.5" hidden="1" customHeight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153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  <c r="M214" s="1"/>
      <c r="N214" s="1"/>
      <c r="O214" s="1"/>
      <c r="P214" s="1"/>
      <c r="Q214" s="1"/>
      <c r="R214" s="1"/>
    </row>
    <row r="215" spans="1:18" ht="25.5" hidden="1" customHeight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153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  <c r="M215" s="1"/>
      <c r="N215" s="1"/>
      <c r="O215" s="1"/>
      <c r="P215" s="1"/>
      <c r="Q215" s="1"/>
      <c r="R215" s="1"/>
    </row>
    <row r="216" spans="1:18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154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  <c r="M216" s="1"/>
      <c r="N216" s="1"/>
      <c r="O216" s="1"/>
      <c r="P216" s="1"/>
      <c r="Q216" s="1"/>
      <c r="R216" s="1"/>
    </row>
    <row r="217" spans="1:18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154</v>
      </c>
      <c r="H217" s="77">
        <v>188</v>
      </c>
      <c r="I217" s="109">
        <f t="shared" ref="I217:P217" si="22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  <c r="Q217" s="1"/>
      <c r="R217" s="1"/>
    </row>
    <row r="218" spans="1:18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155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  <c r="M218" s="1"/>
      <c r="N218" s="1"/>
      <c r="O218" s="1"/>
      <c r="P218" s="1"/>
      <c r="Q218" s="1"/>
      <c r="R218" s="1"/>
    </row>
    <row r="219" spans="1:18" ht="25.5" hidden="1" customHeight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156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  <c r="M219" s="1"/>
      <c r="N219" s="1"/>
      <c r="O219" s="1"/>
      <c r="P219" s="1"/>
      <c r="Q219" s="1"/>
      <c r="R219" s="1"/>
    </row>
    <row r="220" spans="1:18" ht="25.5" hidden="1" customHeight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157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  <c r="M220" s="1"/>
      <c r="N220" s="1"/>
      <c r="O220" s="1"/>
      <c r="P220" s="1"/>
      <c r="Q220" s="1"/>
      <c r="R220" s="1"/>
    </row>
    <row r="221" spans="1:18" ht="25.5" hidden="1" customHeight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158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  <c r="M221" s="1"/>
      <c r="N221" s="1"/>
      <c r="O221" s="1"/>
      <c r="P221" s="1"/>
      <c r="Q221" s="1"/>
      <c r="R221" s="1"/>
    </row>
    <row r="222" spans="1:18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159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  <c r="M222" s="1"/>
      <c r="N222" s="1"/>
      <c r="O222" s="1"/>
      <c r="P222" s="1"/>
      <c r="Q222" s="1"/>
      <c r="R222" s="1"/>
    </row>
    <row r="223" spans="1:18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154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  <c r="M223" s="1"/>
      <c r="N223" s="1"/>
      <c r="O223" s="1"/>
      <c r="P223" s="1"/>
      <c r="Q223" s="1"/>
      <c r="R223" s="1"/>
    </row>
    <row r="224" spans="1:18" ht="25.5" hidden="1" customHeight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160</v>
      </c>
      <c r="H224" s="77">
        <v>195</v>
      </c>
      <c r="I224" s="116">
        <f t="shared" ref="I224:L226" si="23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  <c r="M224" s="1"/>
      <c r="N224" s="1"/>
      <c r="O224" s="1"/>
      <c r="P224" s="1"/>
      <c r="Q224" s="1"/>
      <c r="R224" s="1"/>
    </row>
    <row r="225" spans="1:18" ht="25.5" hidden="1" customHeight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160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  <c r="M225" s="1"/>
      <c r="N225" s="1"/>
      <c r="O225" s="1"/>
      <c r="P225" s="1"/>
      <c r="Q225" s="1"/>
      <c r="R225" s="1"/>
    </row>
    <row r="226" spans="1:18" ht="25.5" hidden="1" customHeight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161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  <c r="M226" s="1"/>
      <c r="N226" s="1"/>
      <c r="O226" s="1"/>
      <c r="P226" s="1"/>
      <c r="Q226" s="1"/>
      <c r="R226" s="1"/>
    </row>
    <row r="227" spans="1:18" ht="25.5" hidden="1" customHeight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161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  <c r="M227" s="1"/>
      <c r="N227" s="1"/>
      <c r="O227" s="1"/>
      <c r="P227" s="1"/>
      <c r="Q227" s="1"/>
      <c r="R227" s="1"/>
    </row>
    <row r="228" spans="1:18" ht="25.5" hidden="1" customHeight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162</v>
      </c>
      <c r="H228" s="77">
        <v>199</v>
      </c>
      <c r="I228" s="109">
        <f t="shared" ref="I228:L229" si="24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  <c r="M228" s="1"/>
      <c r="N228" s="1"/>
      <c r="O228" s="1"/>
      <c r="P228" s="1"/>
      <c r="Q228" s="1"/>
      <c r="R228" s="1"/>
    </row>
    <row r="229" spans="1:18" ht="25.5" hidden="1" customHeight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162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  <c r="M229" s="1"/>
      <c r="N229" s="1"/>
      <c r="O229" s="1"/>
      <c r="P229" s="1"/>
      <c r="Q229" s="1"/>
      <c r="R229" s="1"/>
    </row>
    <row r="230" spans="1:18" ht="25.5" hidden="1" customHeight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162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  <c r="M230" s="1"/>
      <c r="N230" s="1"/>
      <c r="O230" s="1"/>
      <c r="P230" s="1"/>
      <c r="Q230" s="1"/>
      <c r="R230" s="1"/>
    </row>
    <row r="231" spans="1:18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163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  <c r="M231" s="1"/>
      <c r="N231" s="1"/>
      <c r="O231" s="1"/>
      <c r="P231" s="1"/>
      <c r="Q231" s="1"/>
      <c r="R231" s="1"/>
    </row>
    <row r="232" spans="1:18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164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  <c r="M232" s="1"/>
      <c r="N232" s="1"/>
      <c r="O232" s="1"/>
      <c r="P232" s="1"/>
      <c r="Q232" s="1"/>
      <c r="R232" s="1"/>
    </row>
    <row r="233" spans="1:18" ht="25.5" hidden="1" customHeight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165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  <c r="M233" s="1"/>
      <c r="N233" s="1"/>
      <c r="O233" s="1"/>
      <c r="P233" s="1"/>
      <c r="Q233" s="1"/>
      <c r="R233" s="1"/>
    </row>
    <row r="234" spans="1:18" ht="38.25" hidden="1" customHeight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166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  <c r="M234" s="1"/>
      <c r="N234" s="1"/>
      <c r="O234" s="1"/>
      <c r="P234" s="1"/>
      <c r="Q234" s="1"/>
      <c r="R234" s="1"/>
    </row>
    <row r="235" spans="1:18" ht="38.25" hidden="1" customHeight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167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  <c r="M235" s="1"/>
      <c r="N235" s="1"/>
      <c r="O235" s="1"/>
      <c r="P235" s="1"/>
      <c r="Q235" s="1"/>
      <c r="R235" s="1"/>
    </row>
    <row r="236" spans="1:18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168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  <c r="M236" s="1"/>
      <c r="N236" s="1"/>
      <c r="O236" s="1"/>
      <c r="P236" s="1"/>
      <c r="Q236" s="1"/>
      <c r="R236" s="1"/>
    </row>
    <row r="237" spans="1:18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169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  <c r="M237" s="1"/>
      <c r="N237" s="1"/>
      <c r="O237" s="1"/>
      <c r="P237" s="1"/>
      <c r="Q237" s="1"/>
      <c r="R237" s="1"/>
    </row>
    <row r="238" spans="1:18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169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  <c r="M238" s="1"/>
      <c r="N238" s="1"/>
      <c r="O238" s="1"/>
      <c r="P238" s="1"/>
      <c r="Q238" s="1"/>
      <c r="R238" s="1"/>
    </row>
    <row r="239" spans="1:18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170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  <c r="M239" s="1"/>
      <c r="N239" s="1"/>
      <c r="O239" s="1"/>
      <c r="P239" s="1"/>
      <c r="Q239" s="1"/>
      <c r="R239" s="1"/>
    </row>
    <row r="240" spans="1:18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171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  <c r="M240" s="1"/>
      <c r="N240" s="1"/>
      <c r="O240" s="1"/>
      <c r="P240" s="1"/>
      <c r="Q240" s="1"/>
      <c r="R240" s="1"/>
    </row>
    <row r="241" spans="1:18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172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  <c r="M241" s="1"/>
      <c r="N241" s="1"/>
      <c r="O241" s="1"/>
      <c r="P241" s="1"/>
      <c r="Q241" s="1"/>
      <c r="R241" s="1"/>
    </row>
    <row r="242" spans="1:18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173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  <c r="M242" s="1"/>
      <c r="N242" s="1"/>
      <c r="O242" s="1"/>
      <c r="P242" s="1"/>
      <c r="Q242" s="1"/>
      <c r="R242" s="1"/>
    </row>
    <row r="243" spans="1:18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174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  <c r="M243" s="1"/>
      <c r="N243" s="1"/>
      <c r="O243" s="1"/>
      <c r="P243" s="1"/>
      <c r="Q243" s="1"/>
      <c r="R243" s="1"/>
    </row>
    <row r="244" spans="1:18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175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  <c r="M244" s="1"/>
      <c r="N244" s="1"/>
      <c r="O244" s="1"/>
      <c r="P244" s="1"/>
      <c r="Q244" s="1"/>
      <c r="R244" s="1"/>
    </row>
    <row r="245" spans="1:18" ht="25.5" hidden="1" customHeight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176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  <c r="M245" s="1"/>
      <c r="N245" s="1"/>
      <c r="O245" s="1"/>
      <c r="P245" s="1"/>
      <c r="Q245" s="1"/>
      <c r="R245" s="1"/>
    </row>
    <row r="246" spans="1:18" ht="25.5" hidden="1" customHeight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176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  <c r="M246" s="1"/>
      <c r="N246" s="1"/>
      <c r="O246" s="1"/>
      <c r="P246" s="1"/>
      <c r="Q246" s="1"/>
      <c r="R246" s="1"/>
    </row>
    <row r="247" spans="1:18" ht="25.5" hidden="1" customHeight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177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  <c r="M247" s="1"/>
      <c r="N247" s="1"/>
      <c r="O247" s="1"/>
      <c r="P247" s="1"/>
      <c r="Q247" s="1"/>
      <c r="R247" s="1"/>
    </row>
    <row r="248" spans="1:18" ht="25.5" hidden="1" customHeight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178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  <c r="M248" s="1"/>
      <c r="N248" s="1"/>
      <c r="O248" s="1"/>
      <c r="P248" s="1"/>
      <c r="Q248" s="1"/>
      <c r="R248" s="1"/>
    </row>
    <row r="249" spans="1:18" ht="25.5" hidden="1" customHeight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179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  <c r="M249" s="1"/>
      <c r="N249" s="1"/>
      <c r="O249" s="1"/>
      <c r="P249" s="1"/>
      <c r="Q249" s="1"/>
      <c r="R249" s="1"/>
    </row>
    <row r="250" spans="1:18" ht="25.5" hidden="1" customHeight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179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  <c r="M250" s="1"/>
      <c r="N250" s="1"/>
      <c r="O250" s="1"/>
      <c r="P250" s="1"/>
      <c r="Q250" s="1"/>
      <c r="R250" s="1"/>
    </row>
    <row r="251" spans="1:18" ht="25.5" hidden="1" customHeight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180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  <c r="M251" s="1"/>
      <c r="N251" s="1"/>
      <c r="O251" s="1"/>
      <c r="P251" s="1"/>
      <c r="Q251" s="1"/>
      <c r="R251" s="1"/>
    </row>
    <row r="252" spans="1:18" ht="25.5" hidden="1" customHeight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181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  <c r="M252" s="1"/>
      <c r="N252" s="1"/>
      <c r="O252" s="1"/>
      <c r="P252" s="1"/>
      <c r="Q252" s="1"/>
      <c r="R252" s="1"/>
    </row>
    <row r="253" spans="1:18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182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  <c r="M253" s="1"/>
      <c r="N253" s="1"/>
      <c r="O253" s="1"/>
      <c r="P253" s="1"/>
      <c r="Q253" s="1"/>
      <c r="R253" s="1"/>
    </row>
    <row r="254" spans="1:18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182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  <c r="M254" s="1"/>
      <c r="N254" s="1"/>
      <c r="O254" s="1"/>
      <c r="P254" s="1"/>
      <c r="Q254" s="1"/>
      <c r="R254" s="1"/>
    </row>
    <row r="255" spans="1:18" ht="25.5" hidden="1" customHeight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183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  <c r="M255" s="1"/>
      <c r="N255" s="1"/>
      <c r="O255" s="1"/>
      <c r="P255" s="1"/>
      <c r="Q255" s="1"/>
      <c r="R255" s="1"/>
    </row>
    <row r="256" spans="1:18" ht="25.5" hidden="1" customHeight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184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  <c r="M256" s="1"/>
      <c r="N256" s="1"/>
      <c r="O256" s="1"/>
      <c r="P256" s="1"/>
      <c r="Q256" s="1"/>
      <c r="R256" s="1"/>
    </row>
    <row r="257" spans="1:18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185</v>
      </c>
      <c r="H257" s="77">
        <v>228</v>
      </c>
      <c r="I257" s="109">
        <f t="shared" ref="I257:L258" si="25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  <c r="M257" s="1"/>
      <c r="N257" s="1"/>
      <c r="O257" s="1"/>
      <c r="P257" s="1"/>
      <c r="Q257" s="1"/>
      <c r="R257" s="1"/>
    </row>
    <row r="258" spans="1:18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185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  <c r="M258" s="1"/>
      <c r="N258" s="1"/>
      <c r="O258" s="1"/>
      <c r="P258" s="1"/>
      <c r="Q258" s="1"/>
      <c r="R258" s="1"/>
    </row>
    <row r="259" spans="1:18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185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  <c r="M259" s="1"/>
      <c r="N259" s="1"/>
      <c r="O259" s="1"/>
      <c r="P259" s="1"/>
      <c r="Q259" s="1"/>
      <c r="R259" s="1"/>
    </row>
    <row r="260" spans="1:18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186</v>
      </c>
      <c r="H260" s="77">
        <v>231</v>
      </c>
      <c r="I260" s="109">
        <f t="shared" ref="I260:L261" si="26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  <c r="M260" s="1"/>
      <c r="N260" s="1"/>
      <c r="O260" s="1"/>
      <c r="P260" s="1"/>
      <c r="Q260" s="1"/>
      <c r="R260" s="1"/>
    </row>
    <row r="261" spans="1:18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186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  <c r="M261" s="1"/>
      <c r="N261" s="1"/>
      <c r="O261" s="1"/>
      <c r="P261" s="1"/>
      <c r="Q261" s="1"/>
      <c r="R261" s="1"/>
    </row>
    <row r="262" spans="1:18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186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  <c r="M262" s="1"/>
      <c r="N262" s="1"/>
      <c r="O262" s="1"/>
      <c r="P262" s="1"/>
      <c r="Q262" s="1"/>
      <c r="R262" s="1"/>
    </row>
    <row r="263" spans="1:18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187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  <c r="M263" s="1"/>
      <c r="N263" s="1"/>
      <c r="O263" s="1"/>
      <c r="P263" s="1"/>
      <c r="Q263" s="1"/>
      <c r="R263" s="1"/>
    </row>
    <row r="264" spans="1:18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187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  <c r="M264" s="1"/>
      <c r="N264" s="1"/>
      <c r="O264" s="1"/>
      <c r="P264" s="1"/>
      <c r="Q264" s="1"/>
      <c r="R264" s="1"/>
    </row>
    <row r="265" spans="1:18" ht="25.5" hidden="1" customHeight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188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  <c r="M265" s="1"/>
      <c r="N265" s="1"/>
      <c r="O265" s="1"/>
      <c r="P265" s="1"/>
      <c r="Q265" s="1"/>
      <c r="R265" s="1"/>
    </row>
    <row r="266" spans="1:18" ht="25.5" hidden="1" customHeight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189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  <c r="M266" s="1"/>
      <c r="N266" s="1"/>
      <c r="O266" s="1"/>
      <c r="P266" s="1"/>
      <c r="Q266" s="1"/>
      <c r="R266" s="1"/>
    </row>
    <row r="267" spans="1:18" ht="38.25" hidden="1" customHeight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190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  <c r="M267" s="1"/>
      <c r="N267" s="1"/>
      <c r="O267" s="1"/>
      <c r="P267" s="1"/>
      <c r="Q267" s="1"/>
      <c r="R267" s="1"/>
    </row>
    <row r="268" spans="1:18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191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  <c r="M268" s="1"/>
      <c r="N268" s="1"/>
      <c r="O268" s="1"/>
      <c r="P268" s="1"/>
      <c r="Q268" s="1"/>
      <c r="R268" s="1"/>
    </row>
    <row r="269" spans="1:18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169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  <c r="M269" s="1"/>
      <c r="N269" s="1"/>
      <c r="O269" s="1"/>
      <c r="P269" s="1"/>
      <c r="Q269" s="1"/>
      <c r="R269" s="1"/>
    </row>
    <row r="270" spans="1:18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169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  <c r="M270" s="1"/>
      <c r="N270" s="1"/>
      <c r="O270" s="1"/>
      <c r="P270" s="1"/>
      <c r="Q270" s="1"/>
      <c r="R270" s="1"/>
    </row>
    <row r="271" spans="1:18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192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  <c r="M271" s="1"/>
      <c r="N271" s="1"/>
      <c r="O271" s="1"/>
      <c r="P271" s="1"/>
      <c r="Q271" s="1"/>
      <c r="R271" s="1"/>
    </row>
    <row r="272" spans="1:18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171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  <c r="M272" s="1"/>
      <c r="N272" s="1"/>
      <c r="O272" s="1"/>
      <c r="P272" s="1"/>
      <c r="Q272" s="1"/>
      <c r="R272" s="1"/>
    </row>
    <row r="273" spans="1:18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172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  <c r="M273" s="1"/>
      <c r="N273" s="1"/>
      <c r="O273" s="1"/>
      <c r="P273" s="1"/>
      <c r="Q273" s="1"/>
      <c r="R273" s="1"/>
    </row>
    <row r="274" spans="1:18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173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  <c r="M274" s="1"/>
      <c r="N274" s="1"/>
      <c r="O274" s="1"/>
      <c r="P274" s="1"/>
      <c r="Q274" s="1"/>
      <c r="R274" s="1"/>
    </row>
    <row r="275" spans="1:18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174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  <c r="M275" s="1"/>
      <c r="N275" s="1"/>
      <c r="O275" s="1"/>
      <c r="P275" s="1"/>
      <c r="Q275" s="1"/>
      <c r="R275" s="1"/>
    </row>
    <row r="276" spans="1:18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193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  <c r="M276" s="1"/>
      <c r="N276" s="1"/>
      <c r="O276" s="1"/>
      <c r="P276" s="1"/>
      <c r="Q276" s="1"/>
      <c r="R276" s="1"/>
    </row>
    <row r="277" spans="1:18" ht="25.5" hidden="1" customHeight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194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  <c r="M277" s="1"/>
      <c r="N277" s="1"/>
      <c r="O277" s="1"/>
      <c r="P277" s="1"/>
      <c r="Q277" s="1"/>
      <c r="R277" s="1"/>
    </row>
    <row r="278" spans="1:18" ht="25.5" hidden="1" customHeight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194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  <c r="M278" s="1"/>
      <c r="N278" s="1"/>
      <c r="O278" s="1"/>
      <c r="P278" s="1"/>
      <c r="Q278" s="1"/>
      <c r="R278" s="1"/>
    </row>
    <row r="279" spans="1:18" ht="25.5" hidden="1" customHeight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195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  <c r="M279" s="1"/>
      <c r="N279" s="1"/>
      <c r="O279" s="1"/>
      <c r="P279" s="1"/>
      <c r="Q279" s="1"/>
      <c r="R279" s="1"/>
    </row>
    <row r="280" spans="1:18" ht="25.5" hidden="1" customHeight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196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  <c r="M280" s="1"/>
      <c r="N280" s="1"/>
      <c r="O280" s="1"/>
      <c r="P280" s="1"/>
      <c r="Q280" s="1"/>
      <c r="R280" s="1"/>
    </row>
    <row r="281" spans="1:18" ht="25.5" hidden="1" customHeight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197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  <c r="M281" s="1"/>
      <c r="N281" s="1"/>
      <c r="O281" s="1"/>
      <c r="P281" s="1"/>
      <c r="Q281" s="1"/>
      <c r="R281" s="1"/>
    </row>
    <row r="282" spans="1:18" ht="25.5" hidden="1" customHeight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197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  <c r="M282" s="1"/>
      <c r="N282" s="1"/>
      <c r="O282" s="1"/>
      <c r="P282" s="1"/>
      <c r="Q282" s="1"/>
      <c r="R282" s="1"/>
    </row>
    <row r="283" spans="1:18" ht="25.5" hidden="1" customHeight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198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  <c r="M283" s="1"/>
      <c r="N283" s="1"/>
      <c r="O283" s="1"/>
      <c r="P283" s="1"/>
      <c r="Q283" s="1"/>
      <c r="R283" s="1"/>
    </row>
    <row r="284" spans="1:18" ht="25.5" hidden="1" customHeight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199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  <c r="M284" s="1"/>
      <c r="N284" s="1"/>
      <c r="O284" s="1"/>
      <c r="P284" s="1"/>
      <c r="Q284" s="1"/>
      <c r="R284" s="1"/>
    </row>
    <row r="285" spans="1:18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200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 s="1"/>
      <c r="N285" s="1"/>
      <c r="O285" s="1"/>
      <c r="P285" s="1"/>
      <c r="Q285" s="1"/>
      <c r="R285" s="1"/>
    </row>
    <row r="286" spans="1:18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200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  <c r="M286" s="1"/>
      <c r="N286" s="1"/>
      <c r="O286" s="1"/>
      <c r="P286" s="1"/>
      <c r="Q286" s="1"/>
      <c r="R286" s="1"/>
    </row>
    <row r="287" spans="1:18" ht="25.5" hidden="1" customHeight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201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  <c r="M287" s="1"/>
      <c r="N287" s="1"/>
      <c r="O287" s="1"/>
      <c r="P287" s="1"/>
      <c r="Q287" s="1"/>
      <c r="R287" s="1"/>
    </row>
    <row r="288" spans="1:18" ht="25.5" hidden="1" customHeight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202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  <c r="M288" s="1"/>
      <c r="N288" s="1"/>
      <c r="O288" s="1"/>
      <c r="P288" s="1"/>
      <c r="Q288" s="1"/>
      <c r="R288" s="1"/>
    </row>
    <row r="289" spans="1:18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203</v>
      </c>
      <c r="H289" s="77">
        <v>260</v>
      </c>
      <c r="I289" s="109">
        <f t="shared" ref="I289:L290" si="27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  <c r="M289" s="1"/>
      <c r="N289" s="1"/>
      <c r="O289" s="1"/>
      <c r="P289" s="1"/>
      <c r="Q289" s="1"/>
      <c r="R289" s="1"/>
    </row>
    <row r="290" spans="1:18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203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  <c r="M290" s="1"/>
      <c r="N290" s="1"/>
      <c r="O290" s="1"/>
      <c r="P290" s="1"/>
      <c r="Q290" s="1"/>
      <c r="R290" s="1"/>
    </row>
    <row r="291" spans="1:18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203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  <c r="M291" s="1"/>
      <c r="N291" s="1"/>
      <c r="O291" s="1"/>
      <c r="P291" s="1"/>
      <c r="Q291" s="1"/>
      <c r="R291" s="1"/>
    </row>
    <row r="292" spans="1:18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186</v>
      </c>
      <c r="H292" s="77">
        <v>263</v>
      </c>
      <c r="I292" s="109">
        <f t="shared" ref="I292:L293" si="28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  <c r="M292" s="1"/>
      <c r="N292" s="1"/>
      <c r="O292" s="1"/>
      <c r="P292" s="1"/>
      <c r="Q292" s="1"/>
      <c r="R292" s="1"/>
    </row>
    <row r="293" spans="1:18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186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  <c r="M293" s="1"/>
      <c r="N293" s="1"/>
      <c r="O293" s="1"/>
      <c r="P293" s="1"/>
      <c r="Q293" s="1"/>
      <c r="R293" s="1"/>
    </row>
    <row r="294" spans="1:18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186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  <c r="M294" s="1"/>
      <c r="N294" s="1"/>
      <c r="O294" s="1"/>
      <c r="P294" s="1"/>
      <c r="Q294" s="1"/>
      <c r="R294" s="1"/>
    </row>
    <row r="295" spans="1:18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187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  <c r="M295" s="1"/>
      <c r="N295" s="1"/>
      <c r="O295" s="1"/>
      <c r="P295" s="1"/>
      <c r="Q295" s="1"/>
      <c r="R295" s="1"/>
    </row>
    <row r="296" spans="1:18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187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  <c r="M296" s="1"/>
      <c r="N296" s="1"/>
      <c r="O296" s="1"/>
      <c r="P296" s="1"/>
      <c r="Q296" s="1"/>
      <c r="R296" s="1"/>
    </row>
    <row r="297" spans="1:18" ht="25.5" hidden="1" customHeight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188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  <c r="M297" s="1"/>
      <c r="N297" s="1"/>
      <c r="O297" s="1"/>
      <c r="P297" s="1"/>
      <c r="Q297" s="1"/>
      <c r="R297" s="1"/>
    </row>
    <row r="298" spans="1:18" ht="25.5" hidden="1" customHeight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189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  <c r="M298" s="1"/>
      <c r="N298" s="1"/>
      <c r="O298" s="1"/>
      <c r="P298" s="1"/>
      <c r="Q298" s="1"/>
      <c r="R298" s="1"/>
    </row>
    <row r="299" spans="1:18" ht="25.5" hidden="1" customHeight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204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  <c r="M299" s="1"/>
      <c r="N299" s="1"/>
      <c r="O299" s="1"/>
      <c r="P299" s="1"/>
      <c r="Q299" s="1"/>
      <c r="R299" s="1"/>
    </row>
    <row r="300" spans="1:18" ht="38.25" hidden="1" customHeight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205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  <c r="M300" s="1"/>
      <c r="N300" s="1"/>
      <c r="O300" s="1"/>
      <c r="P300" s="1"/>
      <c r="Q300" s="1"/>
      <c r="R300" s="1"/>
    </row>
    <row r="301" spans="1:18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191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  <c r="M301" s="1"/>
      <c r="N301" s="1"/>
      <c r="O301" s="1"/>
      <c r="P301" s="1"/>
      <c r="Q301" s="1"/>
      <c r="R301" s="1"/>
    </row>
    <row r="302" spans="1:18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169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  <c r="M302" s="1"/>
      <c r="N302" s="1"/>
      <c r="O302" s="1"/>
      <c r="P302" s="1"/>
      <c r="Q302" s="1"/>
      <c r="R302" s="1"/>
    </row>
    <row r="303" spans="1:18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169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  <c r="M303" s="1"/>
      <c r="N303" s="1"/>
      <c r="O303" s="1"/>
      <c r="P303" s="1"/>
      <c r="Q303" s="1"/>
      <c r="R303" s="1"/>
    </row>
    <row r="304" spans="1:18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192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  <c r="M304" s="1"/>
      <c r="N304" s="1"/>
      <c r="O304" s="1"/>
      <c r="P304" s="1"/>
      <c r="Q304" s="1"/>
      <c r="R304" s="1"/>
    </row>
    <row r="305" spans="1:18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171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  <c r="M305" s="1"/>
      <c r="N305" s="1"/>
      <c r="O305" s="1"/>
      <c r="P305" s="1"/>
      <c r="Q305" s="1"/>
      <c r="R305" s="1"/>
    </row>
    <row r="306" spans="1:18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172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  <c r="M306" s="1"/>
      <c r="N306" s="1"/>
      <c r="O306" s="1"/>
      <c r="P306" s="1"/>
      <c r="Q306" s="1"/>
      <c r="R306" s="1"/>
    </row>
    <row r="307" spans="1:18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173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  <c r="M307" s="1"/>
      <c r="N307" s="1"/>
      <c r="O307" s="1"/>
      <c r="P307" s="1"/>
      <c r="Q307" s="1"/>
      <c r="R307" s="1"/>
    </row>
    <row r="308" spans="1:18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174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  <c r="M308" s="1"/>
      <c r="N308" s="1"/>
      <c r="O308" s="1"/>
      <c r="P308" s="1"/>
      <c r="Q308" s="1"/>
      <c r="R308" s="1"/>
    </row>
    <row r="309" spans="1:18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193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  <c r="M309" s="1"/>
      <c r="N309" s="1"/>
      <c r="O309" s="1"/>
      <c r="P309" s="1"/>
      <c r="Q309" s="1"/>
      <c r="R309" s="1"/>
    </row>
    <row r="310" spans="1:18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206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  <c r="M310" s="1"/>
      <c r="N310" s="1"/>
      <c r="O310" s="1"/>
      <c r="P310" s="1"/>
      <c r="Q310" s="1"/>
      <c r="R310" s="1"/>
    </row>
    <row r="311" spans="1:18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206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  <c r="M311" s="1"/>
      <c r="N311" s="1"/>
      <c r="O311" s="1"/>
      <c r="P311" s="1"/>
      <c r="Q311" s="1"/>
      <c r="R311" s="1"/>
    </row>
    <row r="312" spans="1:18" ht="25.5" hidden="1" customHeight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207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  <c r="M312" s="1"/>
      <c r="N312" s="1"/>
      <c r="O312" s="1"/>
      <c r="P312" s="1"/>
      <c r="Q312" s="1"/>
      <c r="R312" s="1"/>
    </row>
    <row r="313" spans="1:18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208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  <c r="M313" s="1"/>
      <c r="N313" s="1"/>
      <c r="O313" s="1"/>
      <c r="P313" s="1"/>
      <c r="Q313" s="1"/>
      <c r="R313" s="1"/>
    </row>
    <row r="314" spans="1:18" ht="25.5" hidden="1" customHeight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209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  <c r="M314" s="1"/>
      <c r="N314" s="1"/>
      <c r="O314" s="1"/>
      <c r="P314" s="1"/>
      <c r="Q314" s="1"/>
      <c r="R314" s="1"/>
    </row>
    <row r="315" spans="1:18" ht="25.5" hidden="1" customHeight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209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  <c r="M315" s="1"/>
      <c r="N315" s="1"/>
      <c r="O315" s="1"/>
      <c r="P315" s="1"/>
      <c r="Q315" s="1"/>
      <c r="R315" s="1"/>
    </row>
    <row r="316" spans="1:18" ht="25.5" hidden="1" customHeight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210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  <c r="M316" s="1"/>
      <c r="N316" s="1"/>
      <c r="O316" s="1"/>
      <c r="P316" s="1"/>
      <c r="Q316" s="1"/>
      <c r="R316" s="1"/>
    </row>
    <row r="317" spans="1:18" ht="25.5" hidden="1" customHeight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211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  <c r="M317" s="1"/>
      <c r="N317" s="1"/>
      <c r="O317" s="1"/>
      <c r="P317" s="1"/>
      <c r="Q317" s="1"/>
      <c r="R317" s="1"/>
    </row>
    <row r="318" spans="1:18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212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 s="1"/>
      <c r="N318" s="1"/>
      <c r="O318" s="1"/>
      <c r="P318" s="1"/>
      <c r="Q318" s="1"/>
      <c r="R318" s="1"/>
    </row>
    <row r="319" spans="1:18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212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  <c r="M319" s="1"/>
      <c r="N319" s="1"/>
      <c r="O319" s="1"/>
      <c r="P319" s="1"/>
      <c r="Q319" s="1"/>
      <c r="R319" s="1"/>
    </row>
    <row r="320" spans="1:18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213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  <c r="M320" s="1"/>
      <c r="N320" s="1"/>
      <c r="O320" s="1"/>
      <c r="P320" s="1"/>
      <c r="Q320" s="1"/>
      <c r="R320" s="1"/>
    </row>
    <row r="321" spans="1:18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214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  <c r="M321" s="1"/>
      <c r="N321" s="1"/>
      <c r="O321" s="1"/>
      <c r="P321" s="1"/>
      <c r="Q321" s="1"/>
      <c r="R321" s="1"/>
    </row>
    <row r="322" spans="1:18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215</v>
      </c>
      <c r="H322" s="77">
        <v>293</v>
      </c>
      <c r="I322" s="117">
        <f t="shared" ref="I322:L323" si="29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  <c r="M322" s="1"/>
      <c r="N322" s="1"/>
      <c r="O322" s="1"/>
      <c r="P322" s="1"/>
      <c r="Q322" s="1"/>
      <c r="R322" s="1"/>
    </row>
    <row r="323" spans="1:18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215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  <c r="M323" s="1"/>
      <c r="N323" s="1"/>
      <c r="O323" s="1"/>
      <c r="P323" s="1"/>
      <c r="Q323" s="1"/>
      <c r="R323" s="1"/>
    </row>
    <row r="324" spans="1:18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215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  <c r="M324" s="1"/>
      <c r="N324" s="1"/>
      <c r="O324" s="1"/>
      <c r="P324" s="1"/>
      <c r="Q324" s="1"/>
      <c r="R324" s="1"/>
    </row>
    <row r="325" spans="1:18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186</v>
      </c>
      <c r="H325" s="77">
        <v>296</v>
      </c>
      <c r="I325" s="110">
        <f t="shared" ref="I325:L326" si="30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  <c r="M325" s="1"/>
      <c r="N325" s="1"/>
      <c r="O325" s="1"/>
      <c r="P325" s="1"/>
      <c r="Q325" s="1"/>
      <c r="R325" s="1"/>
    </row>
    <row r="326" spans="1:18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186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  <c r="M326" s="1"/>
      <c r="N326" s="1"/>
      <c r="O326" s="1"/>
      <c r="P326" s="1"/>
      <c r="Q326" s="1"/>
      <c r="R326" s="1"/>
    </row>
    <row r="327" spans="1:18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186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  <c r="M327" s="1"/>
      <c r="N327" s="1"/>
      <c r="O327" s="1"/>
      <c r="P327" s="1"/>
      <c r="Q327" s="1"/>
      <c r="R327" s="1"/>
    </row>
    <row r="328" spans="1:18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216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  <c r="M328" s="1"/>
      <c r="N328" s="1"/>
      <c r="O328" s="1"/>
      <c r="P328" s="1"/>
      <c r="Q328" s="1"/>
      <c r="R328" s="1"/>
    </row>
    <row r="329" spans="1:18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216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  <c r="M329" s="1"/>
      <c r="N329" s="1"/>
      <c r="O329" s="1"/>
      <c r="P329" s="1"/>
      <c r="Q329" s="1"/>
      <c r="R329" s="1"/>
    </row>
    <row r="330" spans="1:18" ht="25.5" hidden="1" customHeight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217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  <c r="M330" s="1"/>
      <c r="N330" s="1"/>
      <c r="O330" s="1"/>
      <c r="P330" s="1"/>
      <c r="Q330" s="1"/>
      <c r="R330" s="1"/>
    </row>
    <row r="331" spans="1:18" ht="25.5" hidden="1" customHeight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218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  <c r="M331" s="1"/>
      <c r="N331" s="1"/>
      <c r="O331" s="1"/>
      <c r="P331" s="1"/>
      <c r="Q331" s="1"/>
      <c r="R331" s="1"/>
    </row>
    <row r="332" spans="1:18" ht="38.25" hidden="1" customHeight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219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  <c r="M332" s="1"/>
      <c r="N332" s="1"/>
      <c r="O332" s="1"/>
      <c r="P332" s="1"/>
      <c r="Q332" s="1"/>
      <c r="R332" s="1"/>
    </row>
    <row r="333" spans="1:18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168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  <c r="M333" s="1"/>
      <c r="N333" s="1"/>
      <c r="O333" s="1"/>
      <c r="P333" s="1"/>
      <c r="Q333" s="1"/>
      <c r="R333" s="1"/>
    </row>
    <row r="334" spans="1:18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168</v>
      </c>
      <c r="H334" s="77">
        <v>305</v>
      </c>
      <c r="I334" s="109">
        <f t="shared" ref="I334:P334" si="31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  <c r="Q334" s="1"/>
      <c r="R334" s="1"/>
    </row>
    <row r="335" spans="1:18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169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  <c r="M335" s="1"/>
      <c r="N335" s="1"/>
      <c r="O335" s="1"/>
      <c r="P335" s="1"/>
      <c r="Q335" s="1"/>
      <c r="R335" s="1"/>
    </row>
    <row r="336" spans="1:18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192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  <c r="M336" s="1"/>
      <c r="N336" s="1"/>
      <c r="O336" s="1"/>
      <c r="P336" s="1"/>
      <c r="Q336" s="1"/>
      <c r="R336" s="1"/>
    </row>
    <row r="337" spans="1:18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171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  <c r="M337" s="1"/>
      <c r="N337" s="1"/>
      <c r="O337" s="1"/>
      <c r="P337" s="1"/>
      <c r="Q337" s="1"/>
      <c r="R337" s="1"/>
    </row>
    <row r="338" spans="1:18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172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  <c r="M338" s="1"/>
      <c r="N338" s="1"/>
      <c r="O338" s="1"/>
      <c r="P338" s="1"/>
      <c r="Q338" s="1"/>
      <c r="R338" s="1"/>
    </row>
    <row r="339" spans="1:18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173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  <c r="M339" s="1"/>
      <c r="N339" s="1"/>
      <c r="O339" s="1"/>
      <c r="P339" s="1"/>
      <c r="Q339" s="1"/>
      <c r="R339" s="1"/>
    </row>
    <row r="340" spans="1:18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174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  <c r="M340" s="1"/>
      <c r="N340" s="1"/>
      <c r="O340" s="1"/>
      <c r="P340" s="1"/>
      <c r="Q340" s="1"/>
      <c r="R340" s="1"/>
    </row>
    <row r="341" spans="1:18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193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  <c r="M341" s="1"/>
      <c r="N341" s="1"/>
      <c r="O341" s="1"/>
      <c r="P341" s="1"/>
      <c r="Q341" s="1"/>
      <c r="R341" s="1"/>
    </row>
    <row r="342" spans="1:18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206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  <c r="M342" s="1"/>
      <c r="N342" s="1"/>
      <c r="O342" s="1"/>
      <c r="P342" s="1"/>
      <c r="Q342" s="1"/>
      <c r="R342" s="1"/>
    </row>
    <row r="343" spans="1:18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206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  <c r="M343" s="1"/>
      <c r="N343" s="1"/>
      <c r="O343" s="1"/>
      <c r="P343" s="1"/>
      <c r="Q343" s="1"/>
      <c r="R343" s="1"/>
    </row>
    <row r="344" spans="1:18" ht="25.5" hidden="1" customHeight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207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  <c r="M344" s="1"/>
      <c r="N344" s="1"/>
      <c r="O344" s="1"/>
      <c r="P344" s="1"/>
      <c r="Q344" s="1"/>
      <c r="R344" s="1"/>
    </row>
    <row r="345" spans="1:18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208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  <c r="M345" s="1"/>
      <c r="N345" s="1"/>
      <c r="O345" s="1"/>
      <c r="P345" s="1"/>
      <c r="Q345" s="1"/>
      <c r="R345" s="1"/>
    </row>
    <row r="346" spans="1:18" ht="25.5" hidden="1" customHeight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209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  <c r="M346" s="1"/>
      <c r="N346" s="1"/>
      <c r="O346" s="1"/>
      <c r="P346" s="1"/>
      <c r="Q346" s="1"/>
      <c r="R346" s="1"/>
    </row>
    <row r="347" spans="1:18" ht="25.5" hidden="1" customHeight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209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  <c r="M347" s="1"/>
      <c r="N347" s="1"/>
      <c r="O347" s="1"/>
      <c r="P347" s="1"/>
      <c r="Q347" s="1"/>
      <c r="R347" s="1"/>
    </row>
    <row r="348" spans="1:18" ht="25.5" hidden="1" customHeight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210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  <c r="M348" s="1"/>
      <c r="N348" s="1"/>
      <c r="O348" s="1"/>
      <c r="P348" s="1"/>
      <c r="Q348" s="1"/>
      <c r="R348" s="1"/>
    </row>
    <row r="349" spans="1:18" ht="25.5" hidden="1" customHeight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211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  <c r="M349" s="1"/>
      <c r="N349" s="1"/>
      <c r="O349" s="1"/>
      <c r="P349" s="1"/>
      <c r="Q349" s="1"/>
      <c r="R349" s="1"/>
    </row>
    <row r="350" spans="1:18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212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 s="1"/>
      <c r="N350" s="1"/>
      <c r="O350" s="1"/>
      <c r="P350" s="1"/>
      <c r="Q350" s="1"/>
      <c r="R350" s="1"/>
    </row>
    <row r="351" spans="1:18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212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  <c r="M351" s="1"/>
      <c r="N351" s="1"/>
      <c r="O351" s="1"/>
      <c r="P351" s="1"/>
      <c r="Q351" s="1"/>
      <c r="R351" s="1"/>
    </row>
    <row r="352" spans="1:18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213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  <c r="M352" s="1"/>
      <c r="N352" s="1"/>
      <c r="O352" s="1"/>
      <c r="P352" s="1"/>
      <c r="Q352" s="1"/>
      <c r="R352" s="1"/>
    </row>
    <row r="353" spans="1:18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220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  <c r="M353" s="1"/>
      <c r="N353" s="1"/>
      <c r="O353" s="1"/>
      <c r="P353" s="1"/>
      <c r="Q353" s="1"/>
      <c r="R353" s="1"/>
    </row>
    <row r="354" spans="1:18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215</v>
      </c>
      <c r="H354" s="77">
        <v>325</v>
      </c>
      <c r="I354" s="109">
        <f t="shared" ref="I354:L355" si="32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  <c r="M354" s="1"/>
      <c r="N354" s="1"/>
      <c r="O354" s="1"/>
      <c r="P354" s="1"/>
      <c r="Q354" s="1"/>
      <c r="R354" s="1"/>
    </row>
    <row r="355" spans="1:18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215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  <c r="M355" s="1"/>
      <c r="N355" s="1"/>
      <c r="O355" s="1"/>
      <c r="P355" s="1"/>
      <c r="Q355" s="1"/>
      <c r="R355" s="1"/>
    </row>
    <row r="356" spans="1:18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215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  <c r="M356" s="1"/>
      <c r="N356" s="1"/>
      <c r="O356" s="1"/>
      <c r="P356" s="1"/>
      <c r="Q356" s="1"/>
      <c r="R356" s="1"/>
    </row>
    <row r="357" spans="1:18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186</v>
      </c>
      <c r="H357" s="77">
        <v>328</v>
      </c>
      <c r="I357" s="109">
        <f t="shared" ref="I357:L358" si="33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  <c r="M357" s="1"/>
      <c r="N357" s="1"/>
      <c r="O357" s="1"/>
      <c r="P357" s="1"/>
      <c r="Q357" s="1"/>
      <c r="R357" s="1"/>
    </row>
    <row r="358" spans="1:18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186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  <c r="M358" s="1"/>
      <c r="N358" s="1"/>
      <c r="O358" s="1"/>
      <c r="P358" s="1"/>
      <c r="Q358" s="1"/>
      <c r="R358" s="1"/>
    </row>
    <row r="359" spans="1:18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186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  <c r="M359" s="1"/>
      <c r="N359" s="1"/>
      <c r="O359" s="1"/>
      <c r="P359" s="1"/>
      <c r="Q359" s="1"/>
      <c r="R359" s="1"/>
    </row>
    <row r="360" spans="1:18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216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  <c r="M360" s="1"/>
      <c r="N360" s="1"/>
      <c r="O360" s="1"/>
      <c r="P360" s="1"/>
      <c r="Q360" s="1"/>
      <c r="R360" s="1"/>
    </row>
    <row r="361" spans="1:18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216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  <c r="M361" s="1"/>
      <c r="N361" s="1"/>
      <c r="O361" s="1"/>
      <c r="P361" s="1"/>
      <c r="Q361" s="1"/>
      <c r="R361" s="1"/>
    </row>
    <row r="362" spans="1:18" ht="25.5" hidden="1" customHeight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217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  <c r="M362" s="1"/>
      <c r="N362" s="1"/>
      <c r="O362" s="1"/>
      <c r="P362" s="1"/>
      <c r="Q362" s="1"/>
      <c r="R362" s="1"/>
    </row>
    <row r="363" spans="1:18" ht="25.5" hidden="1" customHeight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218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  <c r="M363" s="1"/>
      <c r="N363" s="1"/>
      <c r="O363" s="1"/>
      <c r="P363" s="1"/>
      <c r="Q363" s="1"/>
      <c r="R363" s="1"/>
    </row>
    <row r="364" spans="1:18">
      <c r="A364" s="19"/>
      <c r="B364" s="19"/>
      <c r="C364" s="20"/>
      <c r="D364" s="89"/>
      <c r="E364" s="90"/>
      <c r="F364" s="91"/>
      <c r="G364" s="92" t="s">
        <v>221</v>
      </c>
      <c r="H364" s="77">
        <v>335</v>
      </c>
      <c r="I364" s="124">
        <f>SUM(I30+I180)</f>
        <v>2900</v>
      </c>
      <c r="J364" s="124">
        <f>SUM(J30+J180)</f>
        <v>2900</v>
      </c>
      <c r="K364" s="124">
        <f>SUM(K30+K180)</f>
        <v>2900</v>
      </c>
      <c r="L364" s="124">
        <f>SUM(L30+L180)</f>
        <v>2900</v>
      </c>
      <c r="M364" s="1"/>
      <c r="N364" s="1"/>
      <c r="O364" s="1"/>
      <c r="P364" s="1"/>
      <c r="Q364" s="1"/>
      <c r="R364" s="1"/>
    </row>
    <row r="365" spans="1:18">
      <c r="G365" s="38"/>
      <c r="H365" s="37"/>
      <c r="I365" s="93"/>
      <c r="J365" s="94"/>
      <c r="K365" s="94"/>
      <c r="L365" s="94"/>
      <c r="M365" s="1"/>
      <c r="N365" s="1"/>
      <c r="O365" s="1"/>
      <c r="P365" s="1"/>
      <c r="Q365" s="1"/>
      <c r="R365" s="1"/>
    </row>
    <row r="366" spans="1:18">
      <c r="D366" s="95"/>
      <c r="E366" s="95"/>
      <c r="F366" s="22"/>
      <c r="G366" s="95" t="s">
        <v>222</v>
      </c>
      <c r="H366" s="146"/>
      <c r="I366" s="96"/>
      <c r="J366" s="94"/>
      <c r="K366" s="108" t="s">
        <v>223</v>
      </c>
      <c r="L366" s="96"/>
      <c r="M366" s="1"/>
      <c r="N366" s="1"/>
      <c r="O366" s="1"/>
      <c r="P366" s="1"/>
      <c r="Q366" s="1"/>
      <c r="R366" s="1"/>
    </row>
    <row r="367" spans="1:18" ht="18.75" customHeight="1">
      <c r="A367" s="97"/>
      <c r="B367" s="97"/>
      <c r="C367" s="97"/>
      <c r="D367" s="98" t="s">
        <v>224</v>
      </c>
      <c r="E367"/>
      <c r="F367"/>
      <c r="G367"/>
      <c r="H367" s="99"/>
      <c r="I367" s="147" t="s">
        <v>225</v>
      </c>
      <c r="K367" s="446" t="s">
        <v>226</v>
      </c>
      <c r="L367" s="446"/>
      <c r="M367" s="1"/>
      <c r="N367" s="1"/>
      <c r="O367" s="1"/>
      <c r="P367" s="1"/>
      <c r="Q367" s="1"/>
      <c r="R367" s="1"/>
    </row>
    <row r="368" spans="1:18" ht="15.75" customHeight="1">
      <c r="I368" s="100"/>
      <c r="K368" s="100"/>
      <c r="L368" s="100"/>
      <c r="M368" s="1"/>
      <c r="N368" s="1"/>
      <c r="O368" s="1"/>
      <c r="P368" s="1"/>
      <c r="Q368" s="1"/>
      <c r="R368" s="1"/>
    </row>
    <row r="369" spans="4:18" ht="15.75" customHeight="1">
      <c r="D369" s="95"/>
      <c r="E369" s="95"/>
      <c r="F369" s="22"/>
      <c r="G369" s="95" t="s">
        <v>227</v>
      </c>
      <c r="I369" s="100"/>
      <c r="K369" s="108" t="s">
        <v>228</v>
      </c>
      <c r="L369" s="101"/>
      <c r="M369" s="1"/>
      <c r="N369" s="1"/>
      <c r="O369" s="1"/>
      <c r="P369" s="1"/>
      <c r="Q369" s="1"/>
      <c r="R369" s="1"/>
    </row>
    <row r="370" spans="4:18" ht="24" customHeight="1">
      <c r="D370" s="447" t="s">
        <v>229</v>
      </c>
      <c r="E370" s="448"/>
      <c r="F370" s="448"/>
      <c r="G370" s="448"/>
      <c r="H370" s="102"/>
      <c r="I370" s="103" t="s">
        <v>225</v>
      </c>
      <c r="K370" s="446" t="s">
        <v>226</v>
      </c>
      <c r="L370" s="446"/>
      <c r="M370" s="1"/>
      <c r="N370" s="1"/>
      <c r="O370" s="1"/>
      <c r="P370" s="1"/>
      <c r="Q370" s="1"/>
      <c r="R370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7:L367"/>
    <mergeCell ref="D370:G370"/>
    <mergeCell ref="K370:L370"/>
    <mergeCell ref="A27:F28"/>
    <mergeCell ref="G27:G28"/>
    <mergeCell ref="H27:H28"/>
    <mergeCell ref="I27:J27"/>
  </mergeCells>
  <pageMargins left="0.19685039370078741" right="0.19685039370078741" top="3.937007874015748E-2" bottom="3.937007874015748E-2" header="3.937007874015748E-2" footer="3.937007874015748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20</vt:i4>
      </vt:variant>
    </vt:vector>
  </HeadingPairs>
  <TitlesOfParts>
    <vt:vector size="20" baseType="lpstr">
      <vt:lpstr>Forma 2 SUV</vt:lpstr>
      <vt:lpstr>Forma 2 SB SUV</vt:lpstr>
      <vt:lpstr>Forma 2 SB 1.1.1.14</vt:lpstr>
      <vt:lpstr>Forma 2 SB 1.1.1.14_1</vt:lpstr>
      <vt:lpstr>Forma 2 SB 1.1.1.14_2</vt:lpstr>
      <vt:lpstr>Forma 2 SB 1.4.4.28</vt:lpstr>
      <vt:lpstr>Forma 2 LK</vt:lpstr>
      <vt:lpstr>Forma 2 ML</vt:lpstr>
      <vt:lpstr>Forma 2 ML Covid</vt:lpstr>
      <vt:lpstr>Forma 2 VBD Covid</vt:lpstr>
      <vt:lpstr>Forma 2 S</vt:lpstr>
      <vt:lpstr>9 priedas</vt:lpstr>
      <vt:lpstr>Pažyma prie 9 priedo</vt:lpstr>
      <vt:lpstr>Sukauptų FS pažyma</vt:lpstr>
      <vt:lpstr>Gautų FS pažyma SUV</vt:lpstr>
      <vt:lpstr>Gautų FS pažyma</vt:lpstr>
      <vt:lpstr>Forma S7</vt:lpstr>
      <vt:lpstr>Pažyma apie pajamas</vt:lpstr>
      <vt:lpstr>Forma B-2</vt:lpstr>
      <vt:lpstr>Tikslinės lėšos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Vartotojas</cp:lastModifiedBy>
  <cp:lastPrinted>2022-01-15T19:32:34Z</cp:lastPrinted>
  <dcterms:created xsi:type="dcterms:W3CDTF">2021-09-29T17:11:41Z</dcterms:created>
  <dcterms:modified xsi:type="dcterms:W3CDTF">2022-01-17T13:42:21Z</dcterms:modified>
</cp:coreProperties>
</file>